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Foglio1" sheetId="1" r:id="rId1"/>
  </sheets>
  <definedNames>
    <definedName name="_xlnm._FilterDatabase" localSheetId="0" hidden="1">Foglio1!$B$7:$CB$7</definedName>
  </definedNames>
  <calcPr calcId="124519"/>
</workbook>
</file>

<file path=xl/calcChain.xml><?xml version="1.0" encoding="utf-8"?>
<calcChain xmlns="http://schemas.openxmlformats.org/spreadsheetml/2006/main">
  <c r="BW67" i="1"/>
  <c r="CA67"/>
  <c r="O61"/>
  <c r="F61" s="1"/>
  <c r="G61" s="1"/>
  <c r="M61"/>
  <c r="K61"/>
  <c r="I61"/>
  <c r="H61"/>
  <c r="E61" s="1"/>
  <c r="J61"/>
  <c r="O52"/>
  <c r="F52" s="1"/>
  <c r="G52" s="1"/>
  <c r="M52"/>
  <c r="K52"/>
  <c r="I52"/>
  <c r="H52"/>
  <c r="E52" s="1"/>
  <c r="J52"/>
  <c r="O54"/>
  <c r="F54" s="1"/>
  <c r="G54" s="1"/>
  <c r="M54"/>
  <c r="K54"/>
  <c r="I54"/>
  <c r="H54"/>
  <c r="E54" s="1"/>
  <c r="J54"/>
  <c r="O63"/>
  <c r="F63" s="1"/>
  <c r="G63" s="1"/>
  <c r="M63"/>
  <c r="K63"/>
  <c r="I63"/>
  <c r="H63"/>
  <c r="E63" s="1"/>
  <c r="J63"/>
  <c r="O58"/>
  <c r="F58" s="1"/>
  <c r="G58" s="1"/>
  <c r="M58"/>
  <c r="K58"/>
  <c r="I58"/>
  <c r="H58"/>
  <c r="E58" s="1"/>
  <c r="J58"/>
  <c r="O51"/>
  <c r="F51" s="1"/>
  <c r="G51" s="1"/>
  <c r="M51"/>
  <c r="K51"/>
  <c r="I51"/>
  <c r="H51"/>
  <c r="E51" s="1"/>
  <c r="J51"/>
  <c r="K8"/>
  <c r="O19"/>
  <c r="F19" s="1"/>
  <c r="G19" s="1"/>
  <c r="O15"/>
  <c r="F15" s="1"/>
  <c r="G15" s="1"/>
  <c r="O32"/>
  <c r="F32" s="1"/>
  <c r="G32" s="1"/>
  <c r="H11"/>
  <c r="E11" s="1"/>
  <c r="R67"/>
  <c r="V67"/>
  <c r="Z67"/>
  <c r="AD67"/>
  <c r="AH67"/>
  <c r="AL67"/>
  <c r="AP67"/>
  <c r="AT67"/>
  <c r="AX67"/>
  <c r="BB67"/>
  <c r="BF67"/>
  <c r="O59"/>
  <c r="O28"/>
  <c r="O60"/>
  <c r="F60" s="1"/>
  <c r="G60" s="1"/>
  <c r="O57"/>
  <c r="F57" s="1"/>
  <c r="G57" s="1"/>
  <c r="O45"/>
  <c r="O62"/>
  <c r="F62" s="1"/>
  <c r="G62" s="1"/>
  <c r="M59"/>
  <c r="M28"/>
  <c r="M60"/>
  <c r="M57"/>
  <c r="M45"/>
  <c r="M62"/>
  <c r="K59"/>
  <c r="K28"/>
  <c r="K60"/>
  <c r="K57"/>
  <c r="K45"/>
  <c r="K62"/>
  <c r="J59"/>
  <c r="J28"/>
  <c r="J60"/>
  <c r="J57"/>
  <c r="J45"/>
  <c r="H59"/>
  <c r="E59" s="1"/>
  <c r="H28"/>
  <c r="E28" s="1"/>
  <c r="H60"/>
  <c r="E60" s="1"/>
  <c r="H57"/>
  <c r="E57" s="1"/>
  <c r="H45"/>
  <c r="E45" s="1"/>
  <c r="I59"/>
  <c r="I28"/>
  <c r="I60"/>
  <c r="I57"/>
  <c r="I45"/>
  <c r="I62"/>
  <c r="BJ67"/>
  <c r="M65"/>
  <c r="BS67"/>
  <c r="BO67"/>
  <c r="K65"/>
  <c r="J65"/>
  <c r="I65"/>
  <c r="H65"/>
  <c r="E65" s="1"/>
  <c r="J62"/>
  <c r="H62"/>
  <c r="E62" s="1"/>
  <c r="O55"/>
  <c r="F55" s="1"/>
  <c r="G55" s="1"/>
  <c r="M55"/>
  <c r="K55"/>
  <c r="J55"/>
  <c r="I55"/>
  <c r="H55"/>
  <c r="E55" s="1"/>
  <c r="O66"/>
  <c r="F66" s="1"/>
  <c r="G66" s="1"/>
  <c r="M66"/>
  <c r="K66"/>
  <c r="J66"/>
  <c r="I66"/>
  <c r="H66"/>
  <c r="E66" s="1"/>
  <c r="O56"/>
  <c r="F56" s="1"/>
  <c r="G56" s="1"/>
  <c r="M56"/>
  <c r="K56"/>
  <c r="J56"/>
  <c r="I56"/>
  <c r="H56"/>
  <c r="E56" s="1"/>
  <c r="O53"/>
  <c r="F53" s="1"/>
  <c r="G53" s="1"/>
  <c r="M53"/>
  <c r="K53"/>
  <c r="J53"/>
  <c r="I53"/>
  <c r="H53"/>
  <c r="E53" s="1"/>
  <c r="O50"/>
  <c r="F50" s="1"/>
  <c r="G50" s="1"/>
  <c r="M50"/>
  <c r="K50"/>
  <c r="J50"/>
  <c r="I50"/>
  <c r="H50"/>
  <c r="E50" s="1"/>
  <c r="O49"/>
  <c r="F49" s="1"/>
  <c r="G49" s="1"/>
  <c r="M49"/>
  <c r="K49"/>
  <c r="J49"/>
  <c r="I49"/>
  <c r="H49"/>
  <c r="E49" s="1"/>
  <c r="O48"/>
  <c r="F48" s="1"/>
  <c r="G48" s="1"/>
  <c r="M48"/>
  <c r="K48"/>
  <c r="J48"/>
  <c r="I48"/>
  <c r="H48"/>
  <c r="E48" s="1"/>
  <c r="O41"/>
  <c r="F41" s="1"/>
  <c r="G41" s="1"/>
  <c r="M41"/>
  <c r="K41"/>
  <c r="J41"/>
  <c r="I41"/>
  <c r="H41"/>
  <c r="E41" s="1"/>
  <c r="O44"/>
  <c r="F44" s="1"/>
  <c r="G44" s="1"/>
  <c r="M44"/>
  <c r="K44"/>
  <c r="J44"/>
  <c r="I44"/>
  <c r="H44"/>
  <c r="E44" s="1"/>
  <c r="O47"/>
  <c r="F47" s="1"/>
  <c r="G47" s="1"/>
  <c r="M47"/>
  <c r="K47"/>
  <c r="J47"/>
  <c r="I47"/>
  <c r="H47"/>
  <c r="E47" s="1"/>
  <c r="O37"/>
  <c r="F37" s="1"/>
  <c r="G37" s="1"/>
  <c r="M37"/>
  <c r="K37"/>
  <c r="J37"/>
  <c r="I37"/>
  <c r="H37"/>
  <c r="E37" s="1"/>
  <c r="O36"/>
  <c r="F36" s="1"/>
  <c r="G36" s="1"/>
  <c r="M36"/>
  <c r="K36"/>
  <c r="J36"/>
  <c r="I36"/>
  <c r="H36"/>
  <c r="E36" s="1"/>
  <c r="O35"/>
  <c r="F35" s="1"/>
  <c r="G35" s="1"/>
  <c r="M35"/>
  <c r="K35"/>
  <c r="J35"/>
  <c r="I35"/>
  <c r="H35"/>
  <c r="E35" s="1"/>
  <c r="O31"/>
  <c r="F31" s="1"/>
  <c r="G31" s="1"/>
  <c r="M31"/>
  <c r="K31"/>
  <c r="J31"/>
  <c r="I31"/>
  <c r="H31"/>
  <c r="E31" s="1"/>
  <c r="O27"/>
  <c r="F27" s="1"/>
  <c r="G27" s="1"/>
  <c r="M27"/>
  <c r="K27"/>
  <c r="J27"/>
  <c r="I27"/>
  <c r="H27"/>
  <c r="E27" s="1"/>
  <c r="O25"/>
  <c r="F25" s="1"/>
  <c r="G25" s="1"/>
  <c r="M25"/>
  <c r="K25"/>
  <c r="J25"/>
  <c r="I25"/>
  <c r="H25"/>
  <c r="E25" s="1"/>
  <c r="O24"/>
  <c r="F24" s="1"/>
  <c r="G24" s="1"/>
  <c r="M24"/>
  <c r="K24"/>
  <c r="J24"/>
  <c r="I24"/>
  <c r="H24"/>
  <c r="E24" s="1"/>
  <c r="O26"/>
  <c r="F26" s="1"/>
  <c r="G26" s="1"/>
  <c r="M26"/>
  <c r="K26"/>
  <c r="J26"/>
  <c r="I26"/>
  <c r="H26"/>
  <c r="E26" s="1"/>
  <c r="O18"/>
  <c r="F18" s="1"/>
  <c r="G18" s="1"/>
  <c r="M18"/>
  <c r="K18"/>
  <c r="J18"/>
  <c r="I18"/>
  <c r="H18"/>
  <c r="E18" s="1"/>
  <c r="O13"/>
  <c r="F13" s="1"/>
  <c r="G13" s="1"/>
  <c r="M13"/>
  <c r="K13"/>
  <c r="J13"/>
  <c r="I13"/>
  <c r="H13"/>
  <c r="E13" s="1"/>
  <c r="O10"/>
  <c r="F10" s="1"/>
  <c r="G10" s="1"/>
  <c r="M10"/>
  <c r="K10"/>
  <c r="J10"/>
  <c r="I10"/>
  <c r="H10"/>
  <c r="E10" s="1"/>
  <c r="O46"/>
  <c r="F46" s="1"/>
  <c r="G46" s="1"/>
  <c r="M46"/>
  <c r="K46"/>
  <c r="J46"/>
  <c r="I46"/>
  <c r="H46"/>
  <c r="E46" s="1"/>
  <c r="O43"/>
  <c r="F43" s="1"/>
  <c r="G43" s="1"/>
  <c r="M43"/>
  <c r="K43"/>
  <c r="J43"/>
  <c r="I43"/>
  <c r="H43"/>
  <c r="E43" s="1"/>
  <c r="O42"/>
  <c r="F42" s="1"/>
  <c r="G42" s="1"/>
  <c r="M42"/>
  <c r="K42"/>
  <c r="J42"/>
  <c r="I42"/>
  <c r="H42"/>
  <c r="E42" s="1"/>
  <c r="O40"/>
  <c r="F40" s="1"/>
  <c r="G40" s="1"/>
  <c r="M40"/>
  <c r="K40"/>
  <c r="J40"/>
  <c r="I40"/>
  <c r="H40"/>
  <c r="E40" s="1"/>
  <c r="O39"/>
  <c r="F39" s="1"/>
  <c r="G39" s="1"/>
  <c r="M39"/>
  <c r="K39"/>
  <c r="J39"/>
  <c r="I39"/>
  <c r="H39"/>
  <c r="E39" s="1"/>
  <c r="O34"/>
  <c r="F34" s="1"/>
  <c r="G34" s="1"/>
  <c r="M34"/>
  <c r="K34"/>
  <c r="J34"/>
  <c r="I34"/>
  <c r="H34"/>
  <c r="E34" s="1"/>
  <c r="O38"/>
  <c r="F38" s="1"/>
  <c r="G38" s="1"/>
  <c r="M38"/>
  <c r="K38"/>
  <c r="J38"/>
  <c r="I38"/>
  <c r="H38"/>
  <c r="E38" s="1"/>
  <c r="O29"/>
  <c r="F29" s="1"/>
  <c r="G29" s="1"/>
  <c r="M29"/>
  <c r="K29"/>
  <c r="J29"/>
  <c r="I29"/>
  <c r="H29"/>
  <c r="E29" s="1"/>
  <c r="O33"/>
  <c r="F33" s="1"/>
  <c r="G33" s="1"/>
  <c r="M33"/>
  <c r="K33"/>
  <c r="J33"/>
  <c r="I33"/>
  <c r="H33"/>
  <c r="E33" s="1"/>
  <c r="M32"/>
  <c r="K32"/>
  <c r="J32"/>
  <c r="I32"/>
  <c r="H32"/>
  <c r="E32" s="1"/>
  <c r="O21"/>
  <c r="F21" s="1"/>
  <c r="G21" s="1"/>
  <c r="M21"/>
  <c r="K21"/>
  <c r="J21"/>
  <c r="I21"/>
  <c r="H21"/>
  <c r="E21" s="1"/>
  <c r="O30"/>
  <c r="F30" s="1"/>
  <c r="G30" s="1"/>
  <c r="M30"/>
  <c r="K30"/>
  <c r="J30"/>
  <c r="I30"/>
  <c r="H30"/>
  <c r="E30" s="1"/>
  <c r="O22"/>
  <c r="F22" s="1"/>
  <c r="G22" s="1"/>
  <c r="M22"/>
  <c r="K22"/>
  <c r="J22"/>
  <c r="I22"/>
  <c r="H22"/>
  <c r="E22" s="1"/>
  <c r="O23"/>
  <c r="F23" s="1"/>
  <c r="G23" s="1"/>
  <c r="M23"/>
  <c r="K23"/>
  <c r="J23"/>
  <c r="I23"/>
  <c r="H23"/>
  <c r="E23" s="1"/>
  <c r="O20"/>
  <c r="F20" s="1"/>
  <c r="G20" s="1"/>
  <c r="M20"/>
  <c r="K20"/>
  <c r="J20"/>
  <c r="I20"/>
  <c r="H20"/>
  <c r="E20" s="1"/>
  <c r="M19"/>
  <c r="K19"/>
  <c r="J19"/>
  <c r="I19"/>
  <c r="H19"/>
  <c r="E19" s="1"/>
  <c r="O11"/>
  <c r="F11" s="1"/>
  <c r="G11" s="1"/>
  <c r="M11"/>
  <c r="K11"/>
  <c r="J11"/>
  <c r="I11"/>
  <c r="O12"/>
  <c r="F12" s="1"/>
  <c r="G12" s="1"/>
  <c r="M12"/>
  <c r="K12"/>
  <c r="J12"/>
  <c r="I12"/>
  <c r="H12"/>
  <c r="E12" s="1"/>
  <c r="O17"/>
  <c r="F17" s="1"/>
  <c r="G17" s="1"/>
  <c r="M17"/>
  <c r="K17"/>
  <c r="J17"/>
  <c r="I17"/>
  <c r="H17"/>
  <c r="E17" s="1"/>
  <c r="O16"/>
  <c r="F16" s="1"/>
  <c r="G16" s="1"/>
  <c r="M16"/>
  <c r="K16"/>
  <c r="J16"/>
  <c r="I16"/>
  <c r="H16"/>
  <c r="E16" s="1"/>
  <c r="O14"/>
  <c r="F14" s="1"/>
  <c r="G14" s="1"/>
  <c r="M14"/>
  <c r="K14"/>
  <c r="J14"/>
  <c r="I14"/>
  <c r="H14"/>
  <c r="E14" s="1"/>
  <c r="M15"/>
  <c r="K15"/>
  <c r="J15"/>
  <c r="I15"/>
  <c r="H15"/>
  <c r="E15" s="1"/>
  <c r="O9"/>
  <c r="F9" s="1"/>
  <c r="G9" s="1"/>
  <c r="M9"/>
  <c r="K9"/>
  <c r="J9"/>
  <c r="I9"/>
  <c r="H9"/>
  <c r="E9" s="1"/>
  <c r="O8"/>
  <c r="F8" s="1"/>
  <c r="G8" s="1"/>
  <c r="M8"/>
  <c r="J8"/>
  <c r="I8"/>
  <c r="H8"/>
  <c r="E8" s="1"/>
  <c r="O5"/>
  <c r="C4"/>
  <c r="G3"/>
  <c r="C3"/>
  <c r="C2"/>
  <c r="C1"/>
  <c r="L8" l="1"/>
  <c r="L52"/>
  <c r="P52"/>
  <c r="P61"/>
  <c r="L61"/>
  <c r="P54"/>
  <c r="L54"/>
  <c r="P63"/>
  <c r="L63"/>
  <c r="L58"/>
  <c r="P58"/>
  <c r="P51"/>
  <c r="L51"/>
  <c r="P57"/>
  <c r="L31"/>
  <c r="L47"/>
  <c r="L57"/>
  <c r="P45"/>
  <c r="P59"/>
  <c r="L49"/>
  <c r="L45"/>
  <c r="P28"/>
  <c r="L46"/>
  <c r="L23"/>
  <c r="P60"/>
  <c r="L28"/>
  <c r="L59"/>
  <c r="F45"/>
  <c r="G45" s="1"/>
  <c r="F59"/>
  <c r="G59" s="1"/>
  <c r="F28"/>
  <c r="G28" s="1"/>
  <c r="L38"/>
  <c r="L18"/>
  <c r="L29"/>
  <c r="L34"/>
  <c r="L13"/>
  <c r="L26"/>
  <c r="L60"/>
  <c r="L62"/>
  <c r="L15"/>
  <c r="L16"/>
  <c r="L39"/>
  <c r="L36"/>
  <c r="L44"/>
  <c r="O65"/>
  <c r="F65" s="1"/>
  <c r="G65" s="1"/>
  <c r="P62"/>
  <c r="L17"/>
  <c r="L12"/>
  <c r="L11"/>
  <c r="L21"/>
  <c r="L32"/>
  <c r="L33"/>
  <c r="L24"/>
  <c r="L37"/>
  <c r="L53"/>
  <c r="L56"/>
  <c r="L66"/>
  <c r="L14"/>
  <c r="L20"/>
  <c r="L30"/>
  <c r="L40"/>
  <c r="L25"/>
  <c r="L27"/>
  <c r="L35"/>
  <c r="L9"/>
  <c r="L19"/>
  <c r="L22"/>
  <c r="L42"/>
  <c r="L43"/>
  <c r="L10"/>
  <c r="L41"/>
  <c r="L48"/>
  <c r="L50"/>
  <c r="L55"/>
  <c r="L65"/>
  <c r="O69"/>
  <c r="P20"/>
  <c r="P15"/>
  <c r="P23"/>
  <c r="P14"/>
  <c r="P11"/>
  <c r="P22"/>
  <c r="P33"/>
  <c r="P39"/>
  <c r="P46"/>
  <c r="P26"/>
  <c r="P31"/>
  <c r="P47"/>
  <c r="P49"/>
  <c r="P66"/>
  <c r="P9"/>
  <c r="P17"/>
  <c r="P5"/>
  <c r="P8"/>
  <c r="P16"/>
  <c r="P19"/>
  <c r="P30"/>
  <c r="P29"/>
  <c r="P40"/>
  <c r="P10"/>
  <c r="P24"/>
  <c r="P35"/>
  <c r="P44"/>
  <c r="P50"/>
  <c r="P55"/>
  <c r="P21"/>
  <c r="P38"/>
  <c r="P42"/>
  <c r="P13"/>
  <c r="P25"/>
  <c r="P36"/>
  <c r="P41"/>
  <c r="P53"/>
  <c r="P12"/>
  <c r="P32"/>
  <c r="P34"/>
  <c r="P43"/>
  <c r="P18"/>
  <c r="P27"/>
  <c r="P37"/>
  <c r="P48"/>
  <c r="P56"/>
  <c r="P65" l="1"/>
</calcChain>
</file>

<file path=xl/sharedStrings.xml><?xml version="1.0" encoding="utf-8"?>
<sst xmlns="http://schemas.openxmlformats.org/spreadsheetml/2006/main" count="225" uniqueCount="109">
  <si>
    <t>L</t>
  </si>
  <si>
    <t>LUPI</t>
  </si>
  <si>
    <t>Lo</t>
  </si>
  <si>
    <t>LUPACCHIOTTI</t>
  </si>
  <si>
    <t xml:space="preserve">aggiornato al </t>
  </si>
  <si>
    <t>l/l</t>
  </si>
  <si>
    <t>LUPINI LUPETTI</t>
  </si>
  <si>
    <t>T</t>
  </si>
  <si>
    <t>TESSERATI TAV LAZIO</t>
  </si>
  <si>
    <t>N° TOTALE  EFFETTUATE</t>
  </si>
  <si>
    <t>MANCANTI</t>
  </si>
  <si>
    <t>tolti scarti</t>
  </si>
  <si>
    <t xml:space="preserve">tutte le serie </t>
  </si>
  <si>
    <t>20.01.2019</t>
  </si>
  <si>
    <t>24.02.2019</t>
  </si>
  <si>
    <t>24.03.2019</t>
  </si>
  <si>
    <t>14.04.2019</t>
  </si>
  <si>
    <t>19.05.2019</t>
  </si>
  <si>
    <t>1 GP</t>
  </si>
  <si>
    <t>16.6.2019</t>
  </si>
  <si>
    <t>14.7.2019</t>
  </si>
  <si>
    <t>10.08.2019</t>
  </si>
  <si>
    <t>08.09.2019</t>
  </si>
  <si>
    <t>CAT</t>
  </si>
  <si>
    <t>livello</t>
  </si>
  <si>
    <t>RANKING GRUPPO LUPI 219</t>
  </si>
  <si>
    <t>MEDIA SU 8</t>
  </si>
  <si>
    <t>TOTALE PROVE</t>
  </si>
  <si>
    <t>SCARTATE O MANCANTI</t>
  </si>
  <si>
    <t>TOT</t>
  </si>
  <si>
    <t>S</t>
  </si>
  <si>
    <t>cognome e nome</t>
  </si>
  <si>
    <t>MEDIA</t>
  </si>
  <si>
    <t>ASSENZE</t>
  </si>
  <si>
    <t>p</t>
  </si>
  <si>
    <t>s</t>
  </si>
  <si>
    <t>P</t>
  </si>
  <si>
    <t>E</t>
  </si>
  <si>
    <t>Caporuscio Federica</t>
  </si>
  <si>
    <t>Bernasconi Gabriele</t>
  </si>
  <si>
    <t>Tarchini Giacomo</t>
  </si>
  <si>
    <t>Micheli Americo</t>
  </si>
  <si>
    <t>Celletti Gianluca</t>
  </si>
  <si>
    <t>Galimi Antonio</t>
  </si>
  <si>
    <t>Vespa Mauro</t>
  </si>
  <si>
    <t>l</t>
  </si>
  <si>
    <t>Lucarelli Franco</t>
  </si>
  <si>
    <t>Tidei Quinto</t>
  </si>
  <si>
    <t>Giordani Fabio</t>
  </si>
  <si>
    <t>LO</t>
  </si>
  <si>
    <t>Quintarelli Vincenzo</t>
  </si>
  <si>
    <t>Talamo Raffaele</t>
  </si>
  <si>
    <t>Negri Fabio</t>
  </si>
  <si>
    <t>Leone Matteo</t>
  </si>
  <si>
    <t>Ciampa Massimiliano</t>
  </si>
  <si>
    <t>D'Innocenti Bano</t>
  </si>
  <si>
    <t>Adriani Marco</t>
  </si>
  <si>
    <t>Luzzi Luca</t>
  </si>
  <si>
    <t>Mancini Roberto</t>
  </si>
  <si>
    <t>Sabatini Patrizio</t>
  </si>
  <si>
    <t>Fratini Rolando</t>
  </si>
  <si>
    <t>Piccioni Massimo</t>
  </si>
  <si>
    <t>Rossi Marco</t>
  </si>
  <si>
    <t>Gragnaniello Gianmarco</t>
  </si>
  <si>
    <t>Fabi Giovanni</t>
  </si>
  <si>
    <t>Fontana Mauro</t>
  </si>
  <si>
    <t>De Luca Antonio</t>
  </si>
  <si>
    <t>Carocci Luca</t>
  </si>
  <si>
    <t>Polidori Natalino</t>
  </si>
  <si>
    <t>Guliani Vincenzo</t>
  </si>
  <si>
    <t>Prosperini Angelo</t>
  </si>
  <si>
    <t>Pompili Stefano</t>
  </si>
  <si>
    <t>Di Eleonora Sauro</t>
  </si>
  <si>
    <t>Di Giamberardino Giuseppe</t>
  </si>
  <si>
    <t>Tarchini Carlo</t>
  </si>
  <si>
    <t>Rossi Elisa</t>
  </si>
  <si>
    <t>Massa Giovanni</t>
  </si>
  <si>
    <t>Marzo Giuseppe</t>
  </si>
  <si>
    <t>De Mattia Vincenzo</t>
  </si>
  <si>
    <t>Piras Angelica</t>
  </si>
  <si>
    <t>Ercoli Andrea</t>
  </si>
  <si>
    <t>Rattazzi Gianluca</t>
  </si>
  <si>
    <t>Magno Anselmo</t>
  </si>
  <si>
    <t>Romagnoli Giampaolo</t>
  </si>
  <si>
    <t>D'Angelo Claudio</t>
  </si>
  <si>
    <t>Adriani Massimiliano</t>
  </si>
  <si>
    <t>Trombini Roberto</t>
  </si>
  <si>
    <t>abbandonato</t>
  </si>
  <si>
    <t>Fedeli Emiliano</t>
  </si>
  <si>
    <t>NUMERO PARTECIPANTI</t>
  </si>
  <si>
    <t>TOTALE</t>
  </si>
  <si>
    <t>13.10.2019</t>
  </si>
  <si>
    <t>ll</t>
  </si>
  <si>
    <t>Biancucci Emidio</t>
  </si>
  <si>
    <t>Del Priore Fabrizio</t>
  </si>
  <si>
    <t>D'Innocenzi Massimo</t>
  </si>
  <si>
    <t>Negri Angelo</t>
  </si>
  <si>
    <t>eliminato</t>
  </si>
  <si>
    <t>8 prove minime su 12</t>
  </si>
  <si>
    <t>GIA CONFERMATI LUPI PER ANNO SUCCESSIVO</t>
  </si>
  <si>
    <t>PROVE valide  EFFETTUATE</t>
  </si>
  <si>
    <t>Carpineti Edoardo</t>
  </si>
  <si>
    <t>10.11.2019</t>
  </si>
  <si>
    <t>Cerroni Matteo</t>
  </si>
  <si>
    <t>Quintarelli Massimo</t>
  </si>
  <si>
    <t>TRANFA Daniele</t>
  </si>
  <si>
    <t>21.12.2019</t>
  </si>
  <si>
    <t>Casadei Daniele</t>
  </si>
  <si>
    <t>Seri Claudio</t>
  </si>
</sst>
</file>

<file path=xl/styles.xml><?xml version="1.0" encoding="utf-8"?>
<styleSheet xmlns="http://schemas.openxmlformats.org/spreadsheetml/2006/main">
  <fonts count="26">
    <font>
      <sz val="11"/>
      <color rgb="FF000000"/>
      <name val="Calibri"/>
    </font>
    <font>
      <sz val="14"/>
      <color rgb="FF000000"/>
      <name val="Calibri"/>
    </font>
    <font>
      <sz val="10"/>
      <color rgb="FF000000"/>
      <name val="Calibri"/>
    </font>
    <font>
      <b/>
      <sz val="16"/>
      <color rgb="FF000000"/>
      <name val="Calibri"/>
    </font>
    <font>
      <sz val="18"/>
      <color rgb="FF000000"/>
      <name val="Calibri"/>
    </font>
    <font>
      <b/>
      <sz val="22"/>
      <color rgb="FF000000"/>
      <name val="Calibri"/>
    </font>
    <font>
      <b/>
      <sz val="28"/>
      <color rgb="FFFF0000"/>
      <name val="Calibri"/>
    </font>
    <font>
      <sz val="16"/>
      <color rgb="FF000000"/>
      <name val="Calibri"/>
    </font>
    <font>
      <b/>
      <sz val="20"/>
      <color rgb="FFFF0000"/>
      <name val="Calibri"/>
    </font>
    <font>
      <sz val="20"/>
      <color rgb="FF000000"/>
      <name val="Calibri"/>
    </font>
    <font>
      <sz val="11"/>
      <name val="Calibri"/>
    </font>
    <font>
      <b/>
      <sz val="20"/>
      <color rgb="FF000000"/>
      <name val="Calibri"/>
    </font>
    <font>
      <b/>
      <u/>
      <sz val="16"/>
      <color rgb="FF000000"/>
      <name val="Calibri"/>
    </font>
    <font>
      <sz val="12"/>
      <color rgb="FF000000"/>
      <name val="Calibri"/>
    </font>
    <font>
      <b/>
      <sz val="18"/>
      <color rgb="FF000000"/>
      <name val="Calibri"/>
    </font>
    <font>
      <b/>
      <sz val="24"/>
      <color rgb="FF000000"/>
      <name val="Calibri"/>
    </font>
    <font>
      <b/>
      <sz val="1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i/>
      <sz val="16"/>
      <color rgb="FF000000"/>
      <name val="Calibri"/>
    </font>
    <font>
      <b/>
      <sz val="22"/>
      <name val="Calibri"/>
      <family val="2"/>
    </font>
    <font>
      <b/>
      <sz val="20"/>
      <name val="Calibri"/>
      <family val="2"/>
    </font>
    <font>
      <b/>
      <sz val="16"/>
      <color rgb="FF000000"/>
      <name val="Calibri"/>
      <family val="2"/>
    </font>
    <font>
      <b/>
      <sz val="28"/>
      <color rgb="FFFF0000"/>
      <name val="Calibri"/>
      <family val="2"/>
    </font>
    <font>
      <sz val="11"/>
      <color rgb="FF000000"/>
      <name val="Calibri"/>
      <family val="2"/>
    </font>
    <font>
      <sz val="20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92D05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FFC000"/>
      </patternFill>
    </fill>
    <fill>
      <patternFill patternType="solid">
        <fgColor rgb="FFFF0000"/>
        <bgColor rgb="FFFFFFFF"/>
      </patternFill>
    </fill>
  </fills>
  <borders count="7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280">
    <xf numFmtId="0" fontId="0" fillId="0" borderId="0" xfId="0" applyFont="1" applyAlignme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4" fillId="0" borderId="0" xfId="0" applyFont="1" applyAlignment="1">
      <alignment horizontal="center"/>
    </xf>
    <xf numFmtId="22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7" fillId="0" borderId="0" xfId="0" applyFont="1"/>
    <xf numFmtId="0" fontId="3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9" fillId="0" borderId="26" xfId="0" applyNumberFormat="1" applyFont="1" applyBorder="1" applyAlignment="1">
      <alignment horizontal="center"/>
    </xf>
    <xf numFmtId="14" fontId="9" fillId="0" borderId="27" xfId="0" applyNumberFormat="1" applyFont="1" applyBorder="1" applyAlignment="1">
      <alignment horizontal="center"/>
    </xf>
    <xf numFmtId="14" fontId="5" fillId="2" borderId="28" xfId="0" applyNumberFormat="1" applyFont="1" applyFill="1" applyBorder="1" applyAlignment="1">
      <alignment horizontal="center"/>
    </xf>
    <xf numFmtId="14" fontId="13" fillId="0" borderId="26" xfId="0" applyNumberFormat="1" applyFont="1" applyBorder="1" applyAlignment="1">
      <alignment horizontal="center"/>
    </xf>
    <xf numFmtId="14" fontId="13" fillId="0" borderId="27" xfId="0" applyNumberFormat="1" applyFont="1" applyBorder="1" applyAlignment="1">
      <alignment horizontal="center"/>
    </xf>
    <xf numFmtId="14" fontId="5" fillId="2" borderId="29" xfId="0" applyNumberFormat="1" applyFont="1" applyFill="1" applyBorder="1" applyAlignment="1">
      <alignment horizontal="center"/>
    </xf>
    <xf numFmtId="14" fontId="5" fillId="2" borderId="30" xfId="0" applyNumberFormat="1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14" fillId="3" borderId="35" xfId="0" applyFont="1" applyFill="1" applyBorder="1" applyAlignment="1">
      <alignment horizontal="center"/>
    </xf>
    <xf numFmtId="1" fontId="11" fillId="0" borderId="36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0" fontId="16" fillId="2" borderId="35" xfId="0" applyFont="1" applyFill="1" applyBorder="1" applyAlignment="1">
      <alignment horizontal="center"/>
    </xf>
    <xf numFmtId="0" fontId="11" fillId="2" borderId="37" xfId="0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2" fontId="5" fillId="0" borderId="39" xfId="0" applyNumberFormat="1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45" xfId="0" applyFont="1" applyFill="1" applyBorder="1" applyAlignment="1">
      <alignment horizontal="center"/>
    </xf>
    <xf numFmtId="2" fontId="15" fillId="0" borderId="46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6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2" fontId="15" fillId="0" borderId="43" xfId="0" applyNumberFormat="1" applyFont="1" applyBorder="1" applyAlignment="1">
      <alignment horizontal="center"/>
    </xf>
    <xf numFmtId="1" fontId="11" fillId="4" borderId="44" xfId="0" applyNumberFormat="1" applyFont="1" applyFill="1" applyBorder="1" applyAlignment="1">
      <alignment horizontal="center"/>
    </xf>
    <xf numFmtId="0" fontId="16" fillId="2" borderId="53" xfId="0" applyFont="1" applyFill="1" applyBorder="1" applyAlignment="1">
      <alignment horizontal="center"/>
    </xf>
    <xf numFmtId="0" fontId="11" fillId="2" borderId="54" xfId="0" applyFont="1" applyFill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1" fillId="0" borderId="57" xfId="0" applyFont="1" applyBorder="1" applyAlignment="1">
      <alignment horizontal="center"/>
    </xf>
    <xf numFmtId="0" fontId="11" fillId="4" borderId="58" xfId="0" applyFont="1" applyFill="1" applyBorder="1" applyAlignment="1">
      <alignment horizontal="center"/>
    </xf>
    <xf numFmtId="0" fontId="5" fillId="4" borderId="58" xfId="0" applyFont="1" applyFill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0" fontId="5" fillId="2" borderId="58" xfId="0" applyFont="1" applyFill="1" applyBorder="1" applyAlignment="1">
      <alignment horizontal="center"/>
    </xf>
    <xf numFmtId="0" fontId="5" fillId="2" borderId="60" xfId="0" applyFont="1" applyFill="1" applyBorder="1" applyAlignment="1">
      <alignment horizontal="center"/>
    </xf>
    <xf numFmtId="0" fontId="5" fillId="2" borderId="59" xfId="0" applyFont="1" applyFill="1" applyBorder="1" applyAlignment="1">
      <alignment horizontal="center"/>
    </xf>
    <xf numFmtId="0" fontId="5" fillId="2" borderId="61" xfId="0" applyFont="1" applyFill="1" applyBorder="1" applyAlignment="1">
      <alignment horizontal="center"/>
    </xf>
    <xf numFmtId="2" fontId="15" fillId="0" borderId="7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5" borderId="62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Font="1" applyAlignment="1"/>
    <xf numFmtId="0" fontId="11" fillId="0" borderId="0" xfId="0" applyFont="1" applyAlignment="1">
      <alignment horizontal="center"/>
    </xf>
    <xf numFmtId="0" fontId="13" fillId="0" borderId="44" xfId="0" applyFont="1" applyBorder="1" applyAlignment="1">
      <alignment horizontal="center"/>
    </xf>
    <xf numFmtId="0" fontId="5" fillId="4" borderId="49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13" fillId="0" borderId="58" xfId="0" applyFont="1" applyBorder="1" applyAlignment="1">
      <alignment horizontal="center"/>
    </xf>
    <xf numFmtId="0" fontId="13" fillId="0" borderId="42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44" xfId="0" applyFont="1" applyFill="1" applyBorder="1" applyAlignment="1">
      <alignment horizontal="center"/>
    </xf>
    <xf numFmtId="0" fontId="13" fillId="0" borderId="36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45" xfId="0" applyFont="1" applyFill="1" applyBorder="1" applyAlignment="1">
      <alignment horizontal="center"/>
    </xf>
    <xf numFmtId="0" fontId="20" fillId="7" borderId="45" xfId="0" applyFont="1" applyFill="1" applyBorder="1" applyAlignment="1">
      <alignment horizontal="center"/>
    </xf>
    <xf numFmtId="0" fontId="20" fillId="4" borderId="45" xfId="0" applyFont="1" applyFill="1" applyBorder="1" applyAlignment="1">
      <alignment horizontal="center"/>
    </xf>
    <xf numFmtId="0" fontId="20" fillId="2" borderId="45" xfId="0" applyFont="1" applyFill="1" applyBorder="1" applyAlignment="1">
      <alignment horizontal="center"/>
    </xf>
    <xf numFmtId="0" fontId="20" fillId="4" borderId="49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3" fillId="0" borderId="58" xfId="0" applyFont="1" applyFill="1" applyBorder="1" applyAlignment="1">
      <alignment horizontal="center"/>
    </xf>
    <xf numFmtId="0" fontId="13" fillId="0" borderId="59" xfId="0" applyFont="1" applyFill="1" applyBorder="1" applyAlignment="1">
      <alignment horizontal="center"/>
    </xf>
    <xf numFmtId="0" fontId="14" fillId="9" borderId="48" xfId="0" applyFont="1" applyFill="1" applyBorder="1" applyAlignment="1">
      <alignment horizontal="center"/>
    </xf>
    <xf numFmtId="0" fontId="14" fillId="3" borderId="48" xfId="0" applyFont="1" applyFill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9" borderId="35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1" fontId="11" fillId="0" borderId="44" xfId="0" applyNumberFormat="1" applyFont="1" applyBorder="1" applyAlignment="1">
      <alignment horizontal="center"/>
    </xf>
    <xf numFmtId="1" fontId="11" fillId="4" borderId="36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" fontId="11" fillId="8" borderId="36" xfId="0" applyNumberFormat="1" applyFont="1" applyFill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0" fontId="0" fillId="0" borderId="63" xfId="0" applyFont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14" fillId="3" borderId="24" xfId="0" applyFont="1" applyFill="1" applyBorder="1" applyAlignment="1">
      <alignment horizontal="center"/>
    </xf>
    <xf numFmtId="2" fontId="15" fillId="0" borderId="65" xfId="0" applyNumberFormat="1" applyFont="1" applyBorder="1" applyAlignment="1">
      <alignment horizontal="center"/>
    </xf>
    <xf numFmtId="1" fontId="11" fillId="0" borderId="66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16" fillId="2" borderId="24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3" fillId="0" borderId="67" xfId="0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62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2" borderId="62" xfId="0" applyFont="1" applyFill="1" applyBorder="1" applyAlignment="1">
      <alignment horizontal="center"/>
    </xf>
    <xf numFmtId="0" fontId="21" fillId="2" borderId="68" xfId="0" applyFont="1" applyFill="1" applyBorder="1" applyAlignment="1">
      <alignment horizontal="center"/>
    </xf>
    <xf numFmtId="0" fontId="5" fillId="2" borderId="62" xfId="0" applyFont="1" applyFill="1" applyBorder="1" applyAlignment="1">
      <alignment horizontal="center"/>
    </xf>
    <xf numFmtId="0" fontId="11" fillId="0" borderId="66" xfId="0" applyFont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17" fillId="0" borderId="66" xfId="0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5" fillId="7" borderId="62" xfId="0" applyFont="1" applyFill="1" applyBorder="1" applyAlignment="1">
      <alignment horizontal="center"/>
    </xf>
    <xf numFmtId="0" fontId="5" fillId="7" borderId="68" xfId="0" applyFont="1" applyFill="1" applyBorder="1" applyAlignment="1">
      <alignment horizontal="center"/>
    </xf>
    <xf numFmtId="0" fontId="5" fillId="6" borderId="62" xfId="0" applyFont="1" applyFill="1" applyBorder="1" applyAlignment="1">
      <alignment horizontal="center"/>
    </xf>
    <xf numFmtId="0" fontId="5" fillId="6" borderId="68" xfId="0" applyFont="1" applyFill="1" applyBorder="1" applyAlignment="1">
      <alignment horizontal="center"/>
    </xf>
    <xf numFmtId="0" fontId="19" fillId="0" borderId="62" xfId="0" applyFont="1" applyBorder="1" applyAlignment="1">
      <alignment horizontal="center"/>
    </xf>
    <xf numFmtId="0" fontId="19" fillId="8" borderId="62" xfId="0" applyFont="1" applyFill="1" applyBorder="1" applyAlignment="1">
      <alignment horizontal="center"/>
    </xf>
    <xf numFmtId="0" fontId="17" fillId="5" borderId="66" xfId="0" applyFont="1" applyFill="1" applyBorder="1" applyAlignment="1">
      <alignment horizontal="center"/>
    </xf>
    <xf numFmtId="0" fontId="17" fillId="5" borderId="62" xfId="0" applyFont="1" applyFill="1" applyBorder="1" applyAlignment="1">
      <alignment horizontal="center"/>
    </xf>
    <xf numFmtId="0" fontId="5" fillId="2" borderId="6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69" xfId="0" applyFont="1" applyBorder="1" applyAlignment="1">
      <alignment horizontal="center"/>
    </xf>
    <xf numFmtId="0" fontId="22" fillId="0" borderId="52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2" fontId="15" fillId="0" borderId="70" xfId="0" applyNumberFormat="1" applyFont="1" applyBorder="1" applyAlignment="1">
      <alignment horizontal="center"/>
    </xf>
    <xf numFmtId="1" fontId="11" fillId="4" borderId="59" xfId="0" applyNumberFormat="1" applyFont="1" applyFill="1" applyBorder="1" applyAlignment="1">
      <alignment horizontal="center"/>
    </xf>
    <xf numFmtId="1" fontId="11" fillId="0" borderId="61" xfId="0" applyNumberFormat="1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2" fontId="5" fillId="0" borderId="56" xfId="0" applyNumberFormat="1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20" fillId="2" borderId="60" xfId="0" applyFont="1" applyFill="1" applyBorder="1" applyAlignment="1">
      <alignment horizontal="center"/>
    </xf>
    <xf numFmtId="0" fontId="5" fillId="6" borderId="58" xfId="0" applyFont="1" applyFill="1" applyBorder="1" applyAlignment="1">
      <alignment horizontal="center"/>
    </xf>
    <xf numFmtId="0" fontId="13" fillId="0" borderId="59" xfId="0" applyFont="1" applyBorder="1" applyAlignment="1">
      <alignment horizontal="center"/>
    </xf>
    <xf numFmtId="0" fontId="0" fillId="0" borderId="7" xfId="0" applyFont="1" applyBorder="1" applyAlignment="1"/>
    <xf numFmtId="0" fontId="1" fillId="0" borderId="5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47" xfId="0" applyFont="1" applyBorder="1" applyAlignment="1">
      <alignment horizontal="right"/>
    </xf>
    <xf numFmtId="1" fontId="11" fillId="0" borderId="7" xfId="0" applyNumberFormat="1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5" fillId="6" borderId="45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5" fillId="10" borderId="45" xfId="0" applyFont="1" applyFill="1" applyBorder="1" applyAlignment="1">
      <alignment horizontal="center"/>
    </xf>
    <xf numFmtId="0" fontId="5" fillId="6" borderId="49" xfId="0" applyFont="1" applyFill="1" applyBorder="1" applyAlignment="1">
      <alignment horizontal="center"/>
    </xf>
    <xf numFmtId="0" fontId="20" fillId="4" borderId="7" xfId="0" applyFont="1" applyFill="1" applyBorder="1" applyAlignment="1">
      <alignment horizontal="center"/>
    </xf>
    <xf numFmtId="0" fontId="20" fillId="6" borderId="45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1" fontId="11" fillId="4" borderId="7" xfId="0" applyNumberFormat="1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5" fillId="0" borderId="58" xfId="0" applyFont="1" applyFill="1" applyBorder="1" applyAlignment="1">
      <alignment horizontal="center"/>
    </xf>
    <xf numFmtId="0" fontId="5" fillId="0" borderId="61" xfId="0" applyFont="1" applyFill="1" applyBorder="1" applyAlignment="1">
      <alignment horizontal="center"/>
    </xf>
    <xf numFmtId="0" fontId="14" fillId="9" borderId="51" xfId="0" applyFont="1" applyFill="1" applyBorder="1" applyAlignment="1">
      <alignment horizontal="center"/>
    </xf>
    <xf numFmtId="0" fontId="14" fillId="3" borderId="51" xfId="0" applyFont="1" applyFill="1" applyBorder="1" applyAlignment="1">
      <alignment horizontal="center"/>
    </xf>
    <xf numFmtId="0" fontId="20" fillId="7" borderId="7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0" fillId="8" borderId="0" xfId="0" applyFont="1" applyFill="1" applyAlignment="1"/>
    <xf numFmtId="0" fontId="0" fillId="8" borderId="33" xfId="0" applyFont="1" applyFill="1" applyBorder="1" applyAlignment="1">
      <alignment horizontal="center"/>
    </xf>
    <xf numFmtId="0" fontId="3" fillId="8" borderId="34" xfId="0" applyFont="1" applyFill="1" applyBorder="1" applyAlignment="1">
      <alignment horizontal="center"/>
    </xf>
    <xf numFmtId="0" fontId="14" fillId="11" borderId="35" xfId="0" applyFont="1" applyFill="1" applyBorder="1" applyAlignment="1">
      <alignment horizontal="center"/>
    </xf>
    <xf numFmtId="2" fontId="15" fillId="8" borderId="46" xfId="0" applyNumberFormat="1" applyFont="1" applyFill="1" applyBorder="1" applyAlignment="1">
      <alignment horizontal="center"/>
    </xf>
    <xf numFmtId="1" fontId="11" fillId="8" borderId="5" xfId="0" applyNumberFormat="1" applyFont="1" applyFill="1" applyBorder="1" applyAlignment="1">
      <alignment horizontal="center"/>
    </xf>
    <xf numFmtId="0" fontId="16" fillId="6" borderId="35" xfId="0" applyFont="1" applyFill="1" applyBorder="1" applyAlignment="1">
      <alignment horizontal="center"/>
    </xf>
    <xf numFmtId="0" fontId="11" fillId="6" borderId="37" xfId="0" applyFont="1" applyFill="1" applyBorder="1" applyAlignment="1">
      <alignment horizontal="center"/>
    </xf>
    <xf numFmtId="0" fontId="3" fillId="8" borderId="38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2" fontId="5" fillId="8" borderId="39" xfId="0" applyNumberFormat="1" applyFont="1" applyFill="1" applyBorder="1" applyAlignment="1">
      <alignment horizontal="center"/>
    </xf>
    <xf numFmtId="0" fontId="11" fillId="8" borderId="37" xfId="0" applyFont="1" applyFill="1" applyBorder="1" applyAlignment="1">
      <alignment horizontal="center"/>
    </xf>
    <xf numFmtId="0" fontId="11" fillId="8" borderId="0" xfId="0" applyFont="1" applyFill="1" applyAlignment="1">
      <alignment horizontal="center"/>
    </xf>
    <xf numFmtId="0" fontId="11" fillId="8" borderId="40" xfId="0" applyFont="1" applyFill="1" applyBorder="1" applyAlignment="1">
      <alignment horizontal="center"/>
    </xf>
    <xf numFmtId="0" fontId="11" fillId="8" borderId="5" xfId="0" applyFont="1" applyFill="1" applyBorder="1" applyAlignment="1">
      <alignment horizontal="center"/>
    </xf>
    <xf numFmtId="0" fontId="13" fillId="8" borderId="0" xfId="0" applyFont="1" applyFill="1" applyAlignment="1">
      <alignment horizontal="center"/>
    </xf>
    <xf numFmtId="0" fontId="13" fillId="8" borderId="36" xfId="0" applyFont="1" applyFill="1" applyBorder="1" applyAlignment="1">
      <alignment horizontal="center"/>
    </xf>
    <xf numFmtId="0" fontId="13" fillId="8" borderId="7" xfId="0" applyFont="1" applyFill="1" applyBorder="1" applyAlignment="1">
      <alignment horizontal="center"/>
    </xf>
    <xf numFmtId="0" fontId="13" fillId="8" borderId="44" xfId="0" applyFont="1" applyFill="1" applyBorder="1" applyAlignment="1">
      <alignment horizontal="center"/>
    </xf>
    <xf numFmtId="0" fontId="5" fillId="6" borderId="44" xfId="0" applyFont="1" applyFill="1" applyBorder="1" applyAlignment="1">
      <alignment horizontal="center"/>
    </xf>
    <xf numFmtId="0" fontId="5" fillId="6" borderId="47" xfId="0" applyFont="1" applyFill="1" applyBorder="1" applyAlignment="1">
      <alignment horizontal="center"/>
    </xf>
    <xf numFmtId="0" fontId="14" fillId="11" borderId="48" xfId="0" applyFont="1" applyFill="1" applyBorder="1" applyAlignment="1">
      <alignment horizontal="center"/>
    </xf>
    <xf numFmtId="0" fontId="5" fillId="6" borderId="41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14" fillId="8" borderId="48" xfId="0" applyFont="1" applyFill="1" applyBorder="1" applyAlignment="1">
      <alignment horizontal="center"/>
    </xf>
    <xf numFmtId="0" fontId="13" fillId="8" borderId="50" xfId="0" applyFont="1" applyFill="1" applyBorder="1" applyAlignment="1">
      <alignment horizontal="center"/>
    </xf>
    <xf numFmtId="0" fontId="14" fillId="8" borderId="51" xfId="0" applyFont="1" applyFill="1" applyBorder="1" applyAlignment="1">
      <alignment horizontal="center"/>
    </xf>
    <xf numFmtId="2" fontId="15" fillId="8" borderId="43" xfId="0" applyNumberFormat="1" applyFont="1" applyFill="1" applyBorder="1" applyAlignment="1">
      <alignment horizontal="center"/>
    </xf>
    <xf numFmtId="0" fontId="14" fillId="8" borderId="35" xfId="0" applyFont="1" applyFill="1" applyBorder="1" applyAlignment="1">
      <alignment horizontal="center"/>
    </xf>
    <xf numFmtId="0" fontId="13" fillId="8" borderId="4" xfId="0" applyFont="1" applyFill="1" applyBorder="1" applyAlignment="1">
      <alignment horizontal="center"/>
    </xf>
    <xf numFmtId="0" fontId="17" fillId="8" borderId="0" xfId="0" applyFont="1" applyFill="1" applyAlignment="1">
      <alignment horizontal="center"/>
    </xf>
    <xf numFmtId="0" fontId="13" fillId="8" borderId="49" xfId="0" applyFont="1" applyFill="1" applyBorder="1" applyAlignment="1">
      <alignment horizontal="center"/>
    </xf>
    <xf numFmtId="0" fontId="20" fillId="6" borderId="49" xfId="0" applyFont="1" applyFill="1" applyBorder="1" applyAlignment="1">
      <alignment horizontal="center"/>
    </xf>
    <xf numFmtId="0" fontId="14" fillId="8" borderId="39" xfId="0" applyFont="1" applyFill="1" applyBorder="1" applyAlignment="1">
      <alignment horizontal="center"/>
    </xf>
    <xf numFmtId="0" fontId="0" fillId="8" borderId="50" xfId="0" applyFont="1" applyFill="1" applyBorder="1" applyAlignment="1">
      <alignment horizontal="center"/>
    </xf>
    <xf numFmtId="0" fontId="14" fillId="8" borderId="7" xfId="0" applyFont="1" applyFill="1" applyBorder="1" applyAlignment="1">
      <alignment horizontal="center"/>
    </xf>
    <xf numFmtId="2" fontId="15" fillId="8" borderId="44" xfId="0" applyNumberFormat="1" applyFont="1" applyFill="1" applyBorder="1" applyAlignment="1">
      <alignment horizontal="center"/>
    </xf>
    <xf numFmtId="1" fontId="11" fillId="8" borderId="47" xfId="0" applyNumberFormat="1" applyFont="1" applyFill="1" applyBorder="1" applyAlignment="1">
      <alignment horizontal="center"/>
    </xf>
    <xf numFmtId="0" fontId="16" fillId="6" borderId="51" xfId="0" applyFont="1" applyFill="1" applyBorder="1" applyAlignment="1">
      <alignment horizontal="center"/>
    </xf>
    <xf numFmtId="0" fontId="11" fillId="6" borderId="72" xfId="0" applyFont="1" applyFill="1" applyBorder="1" applyAlignment="1">
      <alignment horizontal="center"/>
    </xf>
    <xf numFmtId="0" fontId="3" fillId="8" borderId="73" xfId="0" applyFont="1" applyFill="1" applyBorder="1" applyAlignment="1">
      <alignment horizontal="center"/>
    </xf>
    <xf numFmtId="0" fontId="3" fillId="8" borderId="74" xfId="0" applyFont="1" applyFill="1" applyBorder="1" applyAlignment="1">
      <alignment horizontal="center"/>
    </xf>
    <xf numFmtId="2" fontId="5" fillId="8" borderId="74" xfId="0" applyNumberFormat="1" applyFont="1" applyFill="1" applyBorder="1" applyAlignment="1">
      <alignment horizontal="center"/>
    </xf>
    <xf numFmtId="0" fontId="11" fillId="8" borderId="72" xfId="0" applyFont="1" applyFill="1" applyBorder="1" applyAlignment="1">
      <alignment horizontal="center"/>
    </xf>
    <xf numFmtId="0" fontId="11" fillId="8" borderId="7" xfId="0" applyFont="1" applyFill="1" applyBorder="1" applyAlignment="1">
      <alignment horizontal="center"/>
    </xf>
    <xf numFmtId="0" fontId="11" fillId="8" borderId="47" xfId="0" applyFont="1" applyFill="1" applyBorder="1" applyAlignment="1">
      <alignment horizontal="center"/>
    </xf>
    <xf numFmtId="0" fontId="0" fillId="8" borderId="7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13" fillId="8" borderId="47" xfId="0" applyFont="1" applyFill="1" applyBorder="1" applyAlignment="1">
      <alignment horizontal="center"/>
    </xf>
    <xf numFmtId="2" fontId="15" fillId="8" borderId="7" xfId="0" applyNumberFormat="1" applyFont="1" applyFill="1" applyBorder="1" applyAlignment="1">
      <alignment horizontal="center"/>
    </xf>
    <xf numFmtId="1" fontId="11" fillId="8" borderId="7" xfId="0" applyNumberFormat="1" applyFont="1" applyFill="1" applyBorder="1" applyAlignment="1">
      <alignment horizontal="center"/>
    </xf>
    <xf numFmtId="0" fontId="16" fillId="6" borderId="76" xfId="0" applyFont="1" applyFill="1" applyBorder="1" applyAlignment="1">
      <alignment horizontal="center"/>
    </xf>
    <xf numFmtId="0" fontId="11" fillId="6" borderId="77" xfId="0" applyFont="1" applyFill="1" applyBorder="1" applyAlignment="1">
      <alignment horizontal="center"/>
    </xf>
    <xf numFmtId="2" fontId="5" fillId="8" borderId="7" xfId="0" applyNumberFormat="1" applyFont="1" applyFill="1" applyBorder="1" applyAlignment="1">
      <alignment horizontal="center"/>
    </xf>
    <xf numFmtId="0" fontId="11" fillId="8" borderId="75" xfId="0" applyFont="1" applyFill="1" applyBorder="1" applyAlignment="1">
      <alignment horizontal="center"/>
    </xf>
    <xf numFmtId="0" fontId="13" fillId="8" borderId="76" xfId="0" applyFont="1" applyFill="1" applyBorder="1" applyAlignment="1">
      <alignment horizontal="center"/>
    </xf>
    <xf numFmtId="0" fontId="13" fillId="12" borderId="7" xfId="0" applyFont="1" applyFill="1" applyBorder="1" applyAlignment="1">
      <alignment horizontal="center"/>
    </xf>
    <xf numFmtId="0" fontId="17" fillId="8" borderId="7" xfId="0" applyFont="1" applyFill="1" applyBorder="1" applyAlignment="1">
      <alignment horizontal="center"/>
    </xf>
    <xf numFmtId="0" fontId="0" fillId="8" borderId="7" xfId="0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8" xfId="0" applyFont="1" applyBorder="1"/>
    <xf numFmtId="0" fontId="10" fillId="0" borderId="9" xfId="0" applyFont="1" applyBorder="1"/>
    <xf numFmtId="0" fontId="9" fillId="0" borderId="14" xfId="0" applyFont="1" applyBorder="1" applyAlignment="1">
      <alignment horizontal="center"/>
    </xf>
    <xf numFmtId="0" fontId="10" fillId="0" borderId="12" xfId="0" applyFont="1" applyBorder="1"/>
    <xf numFmtId="0" fontId="10" fillId="0" borderId="13" xfId="0" applyFont="1" applyBorder="1"/>
    <xf numFmtId="0" fontId="25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5" fillId="0" borderId="12" xfId="0" applyFont="1" applyBorder="1" applyAlignment="1">
      <alignment horizontal="center"/>
    </xf>
    <xf numFmtId="0" fontId="24" fillId="9" borderId="6" xfId="0" applyFont="1" applyFill="1" applyBorder="1" applyAlignment="1">
      <alignment horizontal="center"/>
    </xf>
    <xf numFmtId="0" fontId="24" fillId="9" borderId="58" xfId="0" applyFont="1" applyFill="1" applyBorder="1" applyAlignment="1">
      <alignment horizontal="center"/>
    </xf>
    <xf numFmtId="0" fontId="24" fillId="9" borderId="6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9" fillId="0" borderId="7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8" xfId="0" applyFont="1" applyBorder="1" applyAlignment="1">
      <alignment horizontal="center"/>
    </xf>
    <xf numFmtId="0" fontId="0" fillId="10" borderId="33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109"/>
  <sheetViews>
    <sheetView tabSelected="1" topLeftCell="A13" zoomScale="60" zoomScaleNormal="60" workbookViewId="0">
      <selection activeCell="F22" sqref="F22"/>
    </sheetView>
  </sheetViews>
  <sheetFormatPr defaultColWidth="14.42578125" defaultRowHeight="15" customHeight="1"/>
  <cols>
    <col min="1" max="1" width="5.5703125" customWidth="1"/>
    <col min="2" max="2" width="9.140625" customWidth="1"/>
    <col min="3" max="3" width="14.140625" customWidth="1"/>
    <col min="4" max="4" width="42.42578125" customWidth="1"/>
    <col min="5" max="5" width="17.5703125" customWidth="1"/>
    <col min="6" max="6" width="24.42578125" customWidth="1"/>
    <col min="7" max="7" width="36.140625" customWidth="1"/>
    <col min="8" max="8" width="14.5703125" customWidth="1"/>
    <col min="9" max="9" width="11.5703125" customWidth="1"/>
    <col min="10" max="10" width="37.5703125" customWidth="1"/>
    <col min="11" max="11" width="7.85546875" customWidth="1"/>
    <col min="12" max="12" width="15.140625" customWidth="1"/>
    <col min="13" max="14" width="9.85546875" customWidth="1"/>
    <col min="15" max="15" width="33.7109375" customWidth="1"/>
    <col min="16" max="16" width="30.42578125" customWidth="1"/>
    <col min="17" max="17" width="6.7109375" customWidth="1"/>
    <col min="18" max="18" width="6.140625" customWidth="1"/>
    <col min="19" max="19" width="6.7109375" customWidth="1"/>
    <col min="20" max="20" width="5.140625" customWidth="1"/>
    <col min="21" max="21" width="6.7109375" customWidth="1"/>
    <col min="22" max="22" width="5.85546875" customWidth="1"/>
    <col min="23" max="23" width="6.7109375" customWidth="1"/>
    <col min="24" max="24" width="4.85546875" customWidth="1"/>
    <col min="25" max="25" width="6.7109375" customWidth="1"/>
    <col min="26" max="26" width="5.5703125" customWidth="1"/>
    <col min="27" max="27" width="6.7109375" customWidth="1"/>
    <col min="28" max="28" width="4.140625" customWidth="1"/>
    <col min="29" max="29" width="6.7109375" customWidth="1"/>
    <col min="30" max="30" width="5.42578125" customWidth="1"/>
    <col min="31" max="31" width="6.7109375" customWidth="1"/>
    <col min="32" max="32" width="4.42578125" customWidth="1"/>
    <col min="33" max="33" width="6.7109375" customWidth="1"/>
    <col min="34" max="34" width="6.140625" customWidth="1"/>
    <col min="35" max="35" width="6.7109375" customWidth="1"/>
    <col min="36" max="36" width="4.85546875" customWidth="1"/>
    <col min="37" max="37" width="9.140625" customWidth="1"/>
    <col min="38" max="38" width="4.7109375" customWidth="1"/>
    <col min="39" max="39" width="8" customWidth="1"/>
    <col min="40" max="40" width="4.85546875" customWidth="1"/>
    <col min="41" max="41" width="8.5703125" customWidth="1"/>
    <col min="42" max="42" width="5.42578125" customWidth="1"/>
    <col min="43" max="43" width="8.7109375" customWidth="1"/>
    <col min="44" max="44" width="4.85546875" customWidth="1"/>
    <col min="45" max="45" width="6.7109375" customWidth="1"/>
    <col min="46" max="46" width="5.85546875" customWidth="1"/>
    <col min="47" max="47" width="6.7109375" customWidth="1"/>
    <col min="48" max="48" width="5.140625" customWidth="1"/>
    <col min="49" max="49" width="6.7109375" customWidth="1"/>
    <col min="50" max="50" width="5.85546875" customWidth="1"/>
    <col min="51" max="51" width="6.7109375" customWidth="1"/>
    <col min="52" max="52" width="4.85546875" customWidth="1"/>
    <col min="53" max="53" width="6.7109375" customWidth="1"/>
    <col min="54" max="54" width="7.140625" customWidth="1"/>
    <col min="55" max="55" width="7" customWidth="1"/>
    <col min="56" max="56" width="5.5703125" customWidth="1"/>
    <col min="57" max="57" width="6.7109375" customWidth="1"/>
    <col min="58" max="58" width="5.85546875" customWidth="1"/>
    <col min="59" max="59" width="6.7109375" customWidth="1"/>
    <col min="60" max="60" width="6.5703125" customWidth="1"/>
    <col min="61" max="61" width="6.7109375" customWidth="1"/>
    <col min="62" max="62" width="5.85546875" customWidth="1"/>
    <col min="63" max="63" width="6.7109375" customWidth="1"/>
    <col min="64" max="64" width="5.5703125" customWidth="1"/>
    <col min="65" max="65" width="6.7109375" customWidth="1"/>
    <col min="66" max="66" width="3.7109375" customWidth="1"/>
    <col min="67" max="67" width="6.7109375" customWidth="1"/>
    <col min="68" max="68" width="5.140625" customWidth="1"/>
    <col min="69" max="69" width="6.7109375" customWidth="1"/>
    <col min="70" max="70" width="3.7109375" customWidth="1"/>
    <col min="71" max="71" width="6.7109375" customWidth="1"/>
    <col min="72" max="72" width="5.140625" customWidth="1"/>
    <col min="73" max="73" width="6.7109375" customWidth="1"/>
    <col min="74" max="74" width="3.7109375" customWidth="1"/>
    <col min="75" max="75" width="6.7109375" customWidth="1"/>
    <col min="76" max="76" width="3.7109375" customWidth="1"/>
    <col min="77" max="77" width="6.7109375" customWidth="1"/>
    <col min="78" max="78" width="3.7109375" customWidth="1"/>
    <col min="79" max="79" width="6.7109375" customWidth="1"/>
    <col min="80" max="80" width="3.7109375" customWidth="1"/>
  </cols>
  <sheetData>
    <row r="1" spans="1:80" ht="26.25" customHeight="1" thickTop="1">
      <c r="B1" s="1" t="s">
        <v>0</v>
      </c>
      <c r="C1" s="2">
        <f>COUNTIF(C8:C59,"L")</f>
        <v>17</v>
      </c>
      <c r="D1" s="3" t="s">
        <v>1</v>
      </c>
      <c r="E1" s="4"/>
      <c r="F1" s="4"/>
      <c r="G1" s="4"/>
      <c r="H1" s="5"/>
      <c r="I1" s="4"/>
      <c r="J1" s="4"/>
      <c r="K1" s="6"/>
      <c r="L1" s="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</row>
    <row r="2" spans="1:80" ht="26.25" customHeight="1">
      <c r="B2" s="7" t="s">
        <v>2</v>
      </c>
      <c r="C2" s="8">
        <f>COUNTIF(C8:C59,"LO")</f>
        <v>13</v>
      </c>
      <c r="D2" s="9" t="s">
        <v>3</v>
      </c>
      <c r="E2" s="4"/>
      <c r="F2" s="4"/>
      <c r="G2" s="10" t="s">
        <v>4</v>
      </c>
      <c r="H2" s="5"/>
      <c r="I2" s="4"/>
      <c r="J2" s="4"/>
      <c r="K2" s="6"/>
      <c r="L2" s="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</row>
    <row r="3" spans="1:80" ht="26.25" customHeight="1">
      <c r="B3" s="7" t="s">
        <v>5</v>
      </c>
      <c r="C3" s="8">
        <f>COUNTIF(C8:C59,"l/l")</f>
        <v>3</v>
      </c>
      <c r="D3" s="9" t="s">
        <v>6</v>
      </c>
      <c r="E3" s="4"/>
      <c r="F3" s="4"/>
      <c r="G3" s="11">
        <f ca="1">NOW()</f>
        <v>43822.366683912034</v>
      </c>
      <c r="H3" s="5"/>
      <c r="I3" s="4"/>
      <c r="J3" s="4"/>
      <c r="K3" s="6"/>
      <c r="L3" s="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</row>
    <row r="4" spans="1:80" ht="23.25" customHeight="1" thickBot="1">
      <c r="B4" s="170" t="s">
        <v>7</v>
      </c>
      <c r="C4" s="171">
        <f>COUNTIF(C8:C59,"T")</f>
        <v>14</v>
      </c>
      <c r="D4" s="172" t="s">
        <v>8</v>
      </c>
      <c r="E4" s="4"/>
      <c r="F4" s="4"/>
      <c r="G4" s="4"/>
      <c r="H4" s="12"/>
      <c r="I4" s="12"/>
      <c r="J4" s="12"/>
      <c r="K4" s="6"/>
      <c r="L4" s="6"/>
      <c r="M4" s="4"/>
      <c r="N4" s="4"/>
      <c r="O4" s="13" t="s">
        <v>9</v>
      </c>
      <c r="P4" s="13" t="s">
        <v>10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</row>
    <row r="5" spans="1:80" ht="31.5" customHeight="1" thickBot="1">
      <c r="B5" s="269" t="s">
        <v>99</v>
      </c>
      <c r="C5" s="270"/>
      <c r="D5" s="271"/>
      <c r="E5" s="169"/>
      <c r="F5" s="276" t="s">
        <v>98</v>
      </c>
      <c r="G5" s="277"/>
      <c r="H5" s="273" t="s">
        <v>11</v>
      </c>
      <c r="I5" s="274"/>
      <c r="J5" s="273" t="s">
        <v>12</v>
      </c>
      <c r="K5" s="274"/>
      <c r="L5" s="274"/>
      <c r="M5" s="274"/>
      <c r="N5" s="14"/>
      <c r="O5" s="15">
        <f>64-COUNTBLANK(Q5:CB5)</f>
        <v>12</v>
      </c>
      <c r="P5" s="15">
        <f>12-O5</f>
        <v>0</v>
      </c>
      <c r="Q5" s="275">
        <v>1</v>
      </c>
      <c r="R5" s="254"/>
      <c r="S5" s="254"/>
      <c r="T5" s="255"/>
      <c r="U5" s="253">
        <v>2</v>
      </c>
      <c r="V5" s="254"/>
      <c r="W5" s="254"/>
      <c r="X5" s="254"/>
      <c r="Y5" s="253">
        <v>3</v>
      </c>
      <c r="Z5" s="254"/>
      <c r="AA5" s="254"/>
      <c r="AB5" s="255"/>
      <c r="AC5" s="262">
        <v>4</v>
      </c>
      <c r="AD5" s="254"/>
      <c r="AE5" s="254"/>
      <c r="AF5" s="254"/>
      <c r="AG5" s="253">
        <v>5</v>
      </c>
      <c r="AH5" s="254"/>
      <c r="AI5" s="254"/>
      <c r="AJ5" s="255"/>
      <c r="AK5" s="278"/>
      <c r="AL5" s="254"/>
      <c r="AM5" s="254"/>
      <c r="AN5" s="254"/>
      <c r="AO5" s="259"/>
      <c r="AP5" s="254"/>
      <c r="AQ5" s="254"/>
      <c r="AR5" s="255"/>
      <c r="AS5" s="262">
        <v>6</v>
      </c>
      <c r="AT5" s="254"/>
      <c r="AU5" s="254"/>
      <c r="AV5" s="254"/>
      <c r="AW5" s="253">
        <v>7</v>
      </c>
      <c r="AX5" s="254"/>
      <c r="AY5" s="254"/>
      <c r="AZ5" s="255"/>
      <c r="BA5" s="262">
        <v>8</v>
      </c>
      <c r="BB5" s="254"/>
      <c r="BC5" s="254"/>
      <c r="BD5" s="254"/>
      <c r="BE5" s="253">
        <v>9</v>
      </c>
      <c r="BF5" s="254"/>
      <c r="BG5" s="254"/>
      <c r="BH5" s="255"/>
      <c r="BI5" s="262">
        <v>10</v>
      </c>
      <c r="BJ5" s="254"/>
      <c r="BK5" s="254"/>
      <c r="BL5" s="254"/>
      <c r="BM5" s="253">
        <v>11</v>
      </c>
      <c r="BN5" s="254"/>
      <c r="BO5" s="254"/>
      <c r="BP5" s="255"/>
      <c r="BQ5" s="262">
        <v>12</v>
      </c>
      <c r="BR5" s="254"/>
      <c r="BS5" s="254"/>
      <c r="BT5" s="254"/>
      <c r="BU5" s="253"/>
      <c r="BV5" s="262"/>
      <c r="BW5" s="262"/>
      <c r="BX5" s="263"/>
      <c r="BY5" s="253"/>
      <c r="BZ5" s="262"/>
      <c r="CA5" s="262"/>
      <c r="CB5" s="265"/>
    </row>
    <row r="6" spans="1:80" ht="27" customHeight="1" thickTop="1" thickBot="1">
      <c r="B6" s="4"/>
      <c r="C6" s="16"/>
      <c r="D6" s="4"/>
      <c r="E6" s="4"/>
      <c r="F6" s="4"/>
      <c r="G6" s="4"/>
      <c r="H6" s="5"/>
      <c r="I6" s="4"/>
      <c r="J6" s="4"/>
      <c r="K6" s="6"/>
      <c r="L6" s="6"/>
      <c r="M6" s="4"/>
      <c r="N6" s="4"/>
      <c r="O6" s="4"/>
      <c r="P6" s="17"/>
      <c r="Q6" s="260" t="s">
        <v>13</v>
      </c>
      <c r="R6" s="257"/>
      <c r="S6" s="257"/>
      <c r="T6" s="258"/>
      <c r="U6" s="256" t="s">
        <v>14</v>
      </c>
      <c r="V6" s="257"/>
      <c r="W6" s="257"/>
      <c r="X6" s="257"/>
      <c r="Y6" s="256" t="s">
        <v>15</v>
      </c>
      <c r="Z6" s="257"/>
      <c r="AA6" s="257"/>
      <c r="AB6" s="258"/>
      <c r="AC6" s="260" t="s">
        <v>16</v>
      </c>
      <c r="AD6" s="257"/>
      <c r="AE6" s="257"/>
      <c r="AF6" s="257"/>
      <c r="AG6" s="256" t="s">
        <v>17</v>
      </c>
      <c r="AH6" s="257"/>
      <c r="AI6" s="257"/>
      <c r="AJ6" s="258"/>
      <c r="AK6" s="268" t="s">
        <v>18</v>
      </c>
      <c r="AL6" s="257"/>
      <c r="AM6" s="257"/>
      <c r="AN6" s="257"/>
      <c r="AO6" s="261" t="s">
        <v>18</v>
      </c>
      <c r="AP6" s="257"/>
      <c r="AQ6" s="257"/>
      <c r="AR6" s="258"/>
      <c r="AS6" s="260" t="s">
        <v>19</v>
      </c>
      <c r="AT6" s="257"/>
      <c r="AU6" s="257"/>
      <c r="AV6" s="257"/>
      <c r="AW6" s="256" t="s">
        <v>20</v>
      </c>
      <c r="AX6" s="257"/>
      <c r="AY6" s="257"/>
      <c r="AZ6" s="258"/>
      <c r="BA6" s="260" t="s">
        <v>21</v>
      </c>
      <c r="BB6" s="257"/>
      <c r="BC6" s="257"/>
      <c r="BD6" s="257"/>
      <c r="BE6" s="256" t="s">
        <v>22</v>
      </c>
      <c r="BF6" s="257"/>
      <c r="BG6" s="257"/>
      <c r="BH6" s="258"/>
      <c r="BI6" s="268" t="s">
        <v>91</v>
      </c>
      <c r="BJ6" s="257"/>
      <c r="BK6" s="257"/>
      <c r="BL6" s="257"/>
      <c r="BM6" s="256" t="s">
        <v>102</v>
      </c>
      <c r="BN6" s="257"/>
      <c r="BO6" s="257"/>
      <c r="BP6" s="258"/>
      <c r="BQ6" s="260" t="s">
        <v>106</v>
      </c>
      <c r="BR6" s="257"/>
      <c r="BS6" s="257"/>
      <c r="BT6" s="257"/>
      <c r="BU6" s="256">
        <v>0</v>
      </c>
      <c r="BV6" s="260"/>
      <c r="BW6" s="260"/>
      <c r="BX6" s="264"/>
      <c r="BY6" s="256">
        <v>0</v>
      </c>
      <c r="BZ6" s="260"/>
      <c r="CA6" s="260"/>
      <c r="CB6" s="266"/>
    </row>
    <row r="7" spans="1:80" ht="28.5" customHeight="1" thickTop="1" thickBot="1">
      <c r="A7" s="18"/>
      <c r="B7" s="19" t="s">
        <v>23</v>
      </c>
      <c r="C7" s="20" t="s">
        <v>24</v>
      </c>
      <c r="D7" s="21" t="s">
        <v>25</v>
      </c>
      <c r="E7" s="22" t="s">
        <v>26</v>
      </c>
      <c r="F7" s="22" t="s">
        <v>27</v>
      </c>
      <c r="G7" s="23" t="s">
        <v>28</v>
      </c>
      <c r="H7" s="24" t="s">
        <v>29</v>
      </c>
      <c r="I7" s="25" t="s">
        <v>30</v>
      </c>
      <c r="J7" s="26" t="s">
        <v>31</v>
      </c>
      <c r="K7" s="27" t="s">
        <v>29</v>
      </c>
      <c r="L7" s="28" t="s">
        <v>32</v>
      </c>
      <c r="M7" s="29" t="s">
        <v>30</v>
      </c>
      <c r="N7" s="13"/>
      <c r="O7" s="30" t="s">
        <v>100</v>
      </c>
      <c r="P7" s="31" t="s">
        <v>33</v>
      </c>
      <c r="Q7" s="32" t="s">
        <v>34</v>
      </c>
      <c r="R7" s="33" t="s">
        <v>35</v>
      </c>
      <c r="S7" s="34" t="s">
        <v>36</v>
      </c>
      <c r="T7" s="34" t="s">
        <v>30</v>
      </c>
      <c r="U7" s="35" t="s">
        <v>34</v>
      </c>
      <c r="V7" s="36" t="s">
        <v>35</v>
      </c>
      <c r="W7" s="37" t="s">
        <v>36</v>
      </c>
      <c r="X7" s="38" t="s">
        <v>30</v>
      </c>
      <c r="Y7" s="36" t="s">
        <v>34</v>
      </c>
      <c r="Z7" s="36" t="s">
        <v>35</v>
      </c>
      <c r="AA7" s="37" t="s">
        <v>36</v>
      </c>
      <c r="AB7" s="39" t="s">
        <v>30</v>
      </c>
      <c r="AC7" s="35" t="s">
        <v>34</v>
      </c>
      <c r="AD7" s="36" t="s">
        <v>35</v>
      </c>
      <c r="AE7" s="37" t="s">
        <v>36</v>
      </c>
      <c r="AF7" s="40" t="s">
        <v>30</v>
      </c>
      <c r="AG7" s="41" t="s">
        <v>34</v>
      </c>
      <c r="AH7" s="41" t="s">
        <v>35</v>
      </c>
      <c r="AI7" s="39" t="s">
        <v>36</v>
      </c>
      <c r="AJ7" s="39" t="s">
        <v>30</v>
      </c>
      <c r="AK7" s="42" t="s">
        <v>34</v>
      </c>
      <c r="AL7" s="41" t="s">
        <v>35</v>
      </c>
      <c r="AM7" s="39" t="s">
        <v>36</v>
      </c>
      <c r="AN7" s="40" t="s">
        <v>30</v>
      </c>
      <c r="AO7" s="36" t="s">
        <v>34</v>
      </c>
      <c r="AP7" s="41" t="s">
        <v>35</v>
      </c>
      <c r="AQ7" s="39" t="s">
        <v>36</v>
      </c>
      <c r="AR7" s="39" t="s">
        <v>30</v>
      </c>
      <c r="AS7" s="35" t="s">
        <v>34</v>
      </c>
      <c r="AT7" s="41" t="s">
        <v>35</v>
      </c>
      <c r="AU7" s="43" t="s">
        <v>36</v>
      </c>
      <c r="AV7" s="44" t="s">
        <v>30</v>
      </c>
      <c r="AW7" s="36" t="s">
        <v>34</v>
      </c>
      <c r="AX7" s="41" t="s">
        <v>35</v>
      </c>
      <c r="AY7" s="39" t="s">
        <v>36</v>
      </c>
      <c r="AZ7" s="39" t="s">
        <v>30</v>
      </c>
      <c r="BA7" s="35" t="s">
        <v>34</v>
      </c>
      <c r="BB7" s="41" t="s">
        <v>35</v>
      </c>
      <c r="BC7" s="39" t="s">
        <v>36</v>
      </c>
      <c r="BD7" s="40" t="s">
        <v>30</v>
      </c>
      <c r="BE7" s="36" t="s">
        <v>34</v>
      </c>
      <c r="BF7" s="41" t="s">
        <v>35</v>
      </c>
      <c r="BG7" s="39" t="s">
        <v>36</v>
      </c>
      <c r="BH7" s="39" t="s">
        <v>30</v>
      </c>
      <c r="BI7" s="35" t="s">
        <v>34</v>
      </c>
      <c r="BJ7" s="41" t="s">
        <v>35</v>
      </c>
      <c r="BK7" s="39" t="s">
        <v>36</v>
      </c>
      <c r="BL7" s="40" t="s">
        <v>30</v>
      </c>
      <c r="BM7" s="36" t="s">
        <v>34</v>
      </c>
      <c r="BN7" s="41" t="s">
        <v>35</v>
      </c>
      <c r="BO7" s="39" t="s">
        <v>36</v>
      </c>
      <c r="BP7" s="39" t="s">
        <v>30</v>
      </c>
      <c r="BQ7" s="35" t="s">
        <v>34</v>
      </c>
      <c r="BR7" s="41" t="s">
        <v>35</v>
      </c>
      <c r="BS7" s="39" t="s">
        <v>36</v>
      </c>
      <c r="BT7" s="40" t="s">
        <v>30</v>
      </c>
      <c r="BU7" s="36" t="s">
        <v>34</v>
      </c>
      <c r="BV7" s="41" t="s">
        <v>35</v>
      </c>
      <c r="BW7" s="39" t="s">
        <v>36</v>
      </c>
      <c r="BX7" s="39" t="s">
        <v>30</v>
      </c>
      <c r="BY7" s="35" t="s">
        <v>34</v>
      </c>
      <c r="BZ7" s="45" t="s">
        <v>35</v>
      </c>
      <c r="CA7" s="46" t="s">
        <v>36</v>
      </c>
      <c r="CB7" s="47" t="s">
        <v>30</v>
      </c>
    </row>
    <row r="8" spans="1:80" ht="26.25" customHeight="1">
      <c r="B8" s="279" t="s">
        <v>37</v>
      </c>
      <c r="C8" s="49" t="s">
        <v>0</v>
      </c>
      <c r="D8" s="50" t="s">
        <v>38</v>
      </c>
      <c r="E8" s="63">
        <f t="shared" ref="E8:E39" si="0">H8/(T8+X8+AB8+AF8+AJ8+AN8+AR8+AV8+AZ8+BD8+BH8+BL8+BP8+BT8+BX8+CB8)</f>
        <v>23.5</v>
      </c>
      <c r="F8" s="51">
        <f t="shared" ref="F8:F39" si="1">O8</f>
        <v>9</v>
      </c>
      <c r="G8" s="52">
        <f t="shared" ref="G8:G39" si="2">F8-8</f>
        <v>1</v>
      </c>
      <c r="H8" s="53">
        <f t="shared" ref="H8:H39" si="3">S8+W8+AA8+AE8+AI8+AM8+AQ8+AU8+AY8+BC8+BG8+BK8+BO8+BS8+BW8+CA8</f>
        <v>470</v>
      </c>
      <c r="I8" s="54">
        <f t="shared" ref="I8:I39" si="4">T8+X8+AB8+AF8+AJ8+AN8+AR8+AV8+AZ8+BD8+BH8+BL8+BP8+BT8+BX8+CB8</f>
        <v>20</v>
      </c>
      <c r="J8" s="55" t="str">
        <f t="shared" ref="J8:J39" si="5">D8</f>
        <v>Caporuscio Federica</v>
      </c>
      <c r="K8" s="56">
        <f t="shared" ref="K8:K39" si="6">Q8+U8+Y8+AC8+AG8+AK8+AO8+AS8+AW8+BA8+BE8+BI8+BM8+BQ8+BU8+BY8</f>
        <v>552</v>
      </c>
      <c r="L8" s="57">
        <f t="shared" ref="L8:L39" si="7">K8/M8</f>
        <v>23</v>
      </c>
      <c r="M8" s="58">
        <f t="shared" ref="M8:M39" si="8">R8+V8+Z8+AD8+AH8+AL8+AP8+AT8+AX8+BB8+BF8+BJ8+BN8+BR8+BV8+BZ8</f>
        <v>24</v>
      </c>
      <c r="N8" s="16"/>
      <c r="O8" s="59">
        <f t="shared" ref="O8:O39" si="9">COUNTIF(Q8:CB8,"&lt;&gt;0")/4</f>
        <v>9</v>
      </c>
      <c r="P8" s="60">
        <f t="shared" ref="P8:P39" si="10">$O$5-O8</f>
        <v>3</v>
      </c>
      <c r="Q8" s="64">
        <v>47</v>
      </c>
      <c r="R8" s="64">
        <v>2</v>
      </c>
      <c r="S8" s="66">
        <v>47</v>
      </c>
      <c r="T8" s="110">
        <v>2</v>
      </c>
      <c r="U8" s="64">
        <v>45</v>
      </c>
      <c r="V8" s="64">
        <v>2</v>
      </c>
      <c r="W8" s="123">
        <v>45</v>
      </c>
      <c r="X8" s="123">
        <v>2</v>
      </c>
      <c r="Y8" s="105">
        <v>0</v>
      </c>
      <c r="Z8" s="103">
        <v>0</v>
      </c>
      <c r="AA8" s="61">
        <v>0</v>
      </c>
      <c r="AB8" s="62">
        <v>0</v>
      </c>
      <c r="AC8" s="103">
        <v>0</v>
      </c>
      <c r="AD8" s="103">
        <v>0</v>
      </c>
      <c r="AE8" s="61">
        <v>0</v>
      </c>
      <c r="AF8" s="61">
        <v>0</v>
      </c>
      <c r="AG8" s="105">
        <v>0</v>
      </c>
      <c r="AH8" s="103">
        <v>0</v>
      </c>
      <c r="AI8" s="61">
        <v>0</v>
      </c>
      <c r="AJ8" s="62">
        <v>0</v>
      </c>
      <c r="AK8" s="102">
        <v>0</v>
      </c>
      <c r="AL8" s="102">
        <v>0</v>
      </c>
      <c r="AM8" s="61">
        <v>0</v>
      </c>
      <c r="AN8" s="61">
        <v>0</v>
      </c>
      <c r="AO8" s="96">
        <v>120</v>
      </c>
      <c r="AP8" s="98">
        <v>5</v>
      </c>
      <c r="AQ8" s="66">
        <v>120</v>
      </c>
      <c r="AR8" s="67">
        <v>5</v>
      </c>
      <c r="AS8" s="64">
        <v>47</v>
      </c>
      <c r="AT8" s="64">
        <v>2</v>
      </c>
      <c r="AU8" s="68">
        <v>47</v>
      </c>
      <c r="AV8" s="68">
        <v>2</v>
      </c>
      <c r="AW8" s="65">
        <v>46</v>
      </c>
      <c r="AX8" s="64">
        <v>2</v>
      </c>
      <c r="AY8" s="66">
        <v>46</v>
      </c>
      <c r="AZ8" s="67">
        <v>2</v>
      </c>
      <c r="BA8" s="64">
        <v>72</v>
      </c>
      <c r="BB8" s="64">
        <v>3</v>
      </c>
      <c r="BC8" s="66">
        <v>72</v>
      </c>
      <c r="BD8" s="66">
        <v>3</v>
      </c>
      <c r="BE8" s="65">
        <v>47</v>
      </c>
      <c r="BF8" s="64">
        <v>2</v>
      </c>
      <c r="BG8" s="66">
        <v>47</v>
      </c>
      <c r="BH8" s="67">
        <v>2</v>
      </c>
      <c r="BI8" s="98">
        <v>42</v>
      </c>
      <c r="BJ8" s="98">
        <v>2</v>
      </c>
      <c r="BK8" s="99">
        <v>0</v>
      </c>
      <c r="BL8" s="99">
        <v>0</v>
      </c>
      <c r="BM8" s="65">
        <v>40</v>
      </c>
      <c r="BN8" s="64">
        <v>2</v>
      </c>
      <c r="BO8" s="99">
        <v>0</v>
      </c>
      <c r="BP8" s="178">
        <v>0</v>
      </c>
      <c r="BQ8" s="64">
        <v>46</v>
      </c>
      <c r="BR8" s="64">
        <v>2</v>
      </c>
      <c r="BS8" s="66">
        <v>46</v>
      </c>
      <c r="BT8" s="66">
        <v>2</v>
      </c>
      <c r="BU8" s="65">
        <v>0</v>
      </c>
      <c r="BV8" s="64">
        <v>0</v>
      </c>
      <c r="BW8" s="66">
        <v>0</v>
      </c>
      <c r="BX8" s="67">
        <v>0</v>
      </c>
      <c r="BY8" s="64">
        <v>0</v>
      </c>
      <c r="BZ8" s="64">
        <v>0</v>
      </c>
      <c r="CA8" s="69">
        <v>0</v>
      </c>
      <c r="CB8" s="70">
        <v>0</v>
      </c>
    </row>
    <row r="9" spans="1:80" ht="26.25" customHeight="1">
      <c r="B9" s="279">
        <v>1</v>
      </c>
      <c r="C9" s="49" t="s">
        <v>0</v>
      </c>
      <c r="D9" s="50" t="s">
        <v>39</v>
      </c>
      <c r="E9" s="63">
        <f t="shared" si="0"/>
        <v>22.411764705882351</v>
      </c>
      <c r="F9" s="51">
        <f t="shared" si="1"/>
        <v>10</v>
      </c>
      <c r="G9" s="52">
        <f t="shared" si="2"/>
        <v>2</v>
      </c>
      <c r="H9" s="53">
        <f t="shared" si="3"/>
        <v>381</v>
      </c>
      <c r="I9" s="54">
        <f t="shared" si="4"/>
        <v>17</v>
      </c>
      <c r="J9" s="55" t="str">
        <f t="shared" si="5"/>
        <v>Bernasconi Gabriele</v>
      </c>
      <c r="K9" s="56">
        <f t="shared" si="6"/>
        <v>542</v>
      </c>
      <c r="L9" s="57">
        <f t="shared" si="7"/>
        <v>21.68</v>
      </c>
      <c r="M9" s="58">
        <f t="shared" si="8"/>
        <v>25</v>
      </c>
      <c r="N9" s="16"/>
      <c r="O9" s="59">
        <f t="shared" si="9"/>
        <v>10</v>
      </c>
      <c r="P9" s="60">
        <f t="shared" si="10"/>
        <v>2</v>
      </c>
      <c r="Q9" s="64">
        <v>39</v>
      </c>
      <c r="R9" s="64">
        <v>2</v>
      </c>
      <c r="S9" s="106">
        <v>0</v>
      </c>
      <c r="T9" s="108">
        <v>0</v>
      </c>
      <c r="U9" s="64">
        <v>45</v>
      </c>
      <c r="V9" s="64">
        <v>2</v>
      </c>
      <c r="W9" s="179">
        <v>45</v>
      </c>
      <c r="X9" s="179">
        <v>2</v>
      </c>
      <c r="Y9" s="105">
        <v>45</v>
      </c>
      <c r="Z9" s="103">
        <v>2</v>
      </c>
      <c r="AA9" s="66">
        <v>45</v>
      </c>
      <c r="AB9" s="67">
        <v>2</v>
      </c>
      <c r="AC9" s="103">
        <v>47</v>
      </c>
      <c r="AD9" s="103">
        <v>2</v>
      </c>
      <c r="AE9" s="66">
        <v>47</v>
      </c>
      <c r="AF9" s="66">
        <v>2</v>
      </c>
      <c r="AG9" s="105">
        <v>40</v>
      </c>
      <c r="AH9" s="103">
        <v>2</v>
      </c>
      <c r="AI9" s="99">
        <v>0</v>
      </c>
      <c r="AJ9" s="178">
        <v>0</v>
      </c>
      <c r="AK9" s="102">
        <v>0</v>
      </c>
      <c r="AL9" s="102">
        <v>0</v>
      </c>
      <c r="AM9" s="61">
        <v>0</v>
      </c>
      <c r="AN9" s="61">
        <v>0</v>
      </c>
      <c r="AO9" s="105">
        <v>0</v>
      </c>
      <c r="AP9" s="103">
        <v>0</v>
      </c>
      <c r="AQ9" s="61">
        <v>0</v>
      </c>
      <c r="AR9" s="62">
        <v>0</v>
      </c>
      <c r="AS9" s="64">
        <v>42</v>
      </c>
      <c r="AT9" s="64">
        <v>2</v>
      </c>
      <c r="AU9" s="186">
        <v>0</v>
      </c>
      <c r="AV9" s="186">
        <v>0</v>
      </c>
      <c r="AW9" s="65">
        <v>46</v>
      </c>
      <c r="AX9" s="64">
        <v>2</v>
      </c>
      <c r="AY9" s="66">
        <v>46</v>
      </c>
      <c r="AZ9" s="67">
        <v>2</v>
      </c>
      <c r="BA9" s="98">
        <v>43</v>
      </c>
      <c r="BB9" s="98">
        <v>2</v>
      </c>
      <c r="BC9" s="66">
        <v>43</v>
      </c>
      <c r="BD9" s="66">
        <v>2</v>
      </c>
      <c r="BE9" s="96">
        <v>43</v>
      </c>
      <c r="BF9" s="98">
        <v>2</v>
      </c>
      <c r="BG9" s="66">
        <v>43</v>
      </c>
      <c r="BH9" s="67">
        <v>2</v>
      </c>
      <c r="BI9" s="98">
        <v>40</v>
      </c>
      <c r="BJ9" s="98">
        <v>2</v>
      </c>
      <c r="BK9" s="99">
        <v>0</v>
      </c>
      <c r="BL9" s="99">
        <v>0</v>
      </c>
      <c r="BM9" s="65">
        <v>46</v>
      </c>
      <c r="BN9" s="64">
        <v>2</v>
      </c>
      <c r="BO9" s="66">
        <v>46</v>
      </c>
      <c r="BP9" s="67">
        <v>2</v>
      </c>
      <c r="BQ9" s="64">
        <v>66</v>
      </c>
      <c r="BR9" s="64">
        <v>3</v>
      </c>
      <c r="BS9" s="66">
        <v>66</v>
      </c>
      <c r="BT9" s="66">
        <v>3</v>
      </c>
      <c r="BU9" s="65">
        <v>0</v>
      </c>
      <c r="BV9" s="64">
        <v>0</v>
      </c>
      <c r="BW9" s="66">
        <v>0</v>
      </c>
      <c r="BX9" s="67">
        <v>0</v>
      </c>
      <c r="BY9" s="64">
        <v>0</v>
      </c>
      <c r="BZ9" s="64">
        <v>0</v>
      </c>
      <c r="CA9" s="69">
        <v>0</v>
      </c>
      <c r="CB9" s="70">
        <v>0</v>
      </c>
    </row>
    <row r="10" spans="1:80" s="193" customFormat="1" ht="26.25" customHeight="1">
      <c r="B10" s="194">
        <v>1</v>
      </c>
      <c r="C10" s="195" t="s">
        <v>7</v>
      </c>
      <c r="D10" s="196" t="s">
        <v>64</v>
      </c>
      <c r="E10" s="197">
        <f t="shared" si="0"/>
        <v>22</v>
      </c>
      <c r="F10" s="121">
        <f t="shared" si="1"/>
        <v>2</v>
      </c>
      <c r="G10" s="198">
        <f t="shared" si="2"/>
        <v>-6</v>
      </c>
      <c r="H10" s="199">
        <f t="shared" si="3"/>
        <v>88</v>
      </c>
      <c r="I10" s="200">
        <f t="shared" si="4"/>
        <v>4</v>
      </c>
      <c r="J10" s="201" t="str">
        <f t="shared" si="5"/>
        <v>Fabi Giovanni</v>
      </c>
      <c r="K10" s="202">
        <f t="shared" si="6"/>
        <v>88</v>
      </c>
      <c r="L10" s="203">
        <f t="shared" si="7"/>
        <v>22</v>
      </c>
      <c r="M10" s="204">
        <f t="shared" si="8"/>
        <v>4</v>
      </c>
      <c r="N10" s="205"/>
      <c r="O10" s="206">
        <f t="shared" si="9"/>
        <v>2</v>
      </c>
      <c r="P10" s="207">
        <f t="shared" si="10"/>
        <v>10</v>
      </c>
      <c r="Q10" s="208">
        <v>0</v>
      </c>
      <c r="R10" s="208">
        <v>0</v>
      </c>
      <c r="S10" s="61">
        <v>0</v>
      </c>
      <c r="T10" s="109">
        <v>0</v>
      </c>
      <c r="U10" s="208">
        <v>0</v>
      </c>
      <c r="V10" s="208">
        <v>0</v>
      </c>
      <c r="W10" s="61">
        <v>0</v>
      </c>
      <c r="X10" s="61">
        <v>0</v>
      </c>
      <c r="Y10" s="209">
        <v>47</v>
      </c>
      <c r="Z10" s="208">
        <v>2</v>
      </c>
      <c r="AA10" s="99">
        <v>47</v>
      </c>
      <c r="AB10" s="178">
        <v>2</v>
      </c>
      <c r="AC10" s="208">
        <v>0</v>
      </c>
      <c r="AD10" s="208">
        <v>0</v>
      </c>
      <c r="AE10" s="61">
        <v>0</v>
      </c>
      <c r="AF10" s="61">
        <v>0</v>
      </c>
      <c r="AG10" s="209">
        <v>41</v>
      </c>
      <c r="AH10" s="208">
        <v>2</v>
      </c>
      <c r="AI10" s="99">
        <v>41</v>
      </c>
      <c r="AJ10" s="178">
        <v>2</v>
      </c>
      <c r="AK10" s="210">
        <v>0</v>
      </c>
      <c r="AL10" s="210">
        <v>0</v>
      </c>
      <c r="AM10" s="61">
        <v>0</v>
      </c>
      <c r="AN10" s="61">
        <v>0</v>
      </c>
      <c r="AO10" s="211">
        <v>0</v>
      </c>
      <c r="AP10" s="210">
        <v>0</v>
      </c>
      <c r="AQ10" s="61">
        <v>0</v>
      </c>
      <c r="AR10" s="62">
        <v>0</v>
      </c>
      <c r="AS10" s="208">
        <v>0</v>
      </c>
      <c r="AT10" s="208">
        <v>0</v>
      </c>
      <c r="AU10" s="71">
        <v>0</v>
      </c>
      <c r="AV10" s="71">
        <v>0</v>
      </c>
      <c r="AW10" s="209">
        <v>0</v>
      </c>
      <c r="AX10" s="208">
        <v>0</v>
      </c>
      <c r="AY10" s="61">
        <v>0</v>
      </c>
      <c r="AZ10" s="62">
        <v>0</v>
      </c>
      <c r="BA10" s="208">
        <v>0</v>
      </c>
      <c r="BB10" s="208">
        <v>0</v>
      </c>
      <c r="BC10" s="61">
        <v>0</v>
      </c>
      <c r="BD10" s="61">
        <v>0</v>
      </c>
      <c r="BE10" s="209">
        <v>0</v>
      </c>
      <c r="BF10" s="208">
        <v>0</v>
      </c>
      <c r="BG10" s="61">
        <v>0</v>
      </c>
      <c r="BH10" s="62">
        <v>0</v>
      </c>
      <c r="BI10" s="210">
        <v>0</v>
      </c>
      <c r="BJ10" s="210">
        <v>0</v>
      </c>
      <c r="BK10" s="99">
        <v>0</v>
      </c>
      <c r="BL10" s="99">
        <v>0</v>
      </c>
      <c r="BM10" s="209">
        <v>0</v>
      </c>
      <c r="BN10" s="208">
        <v>0</v>
      </c>
      <c r="BO10" s="99">
        <v>0</v>
      </c>
      <c r="BP10" s="178">
        <v>0</v>
      </c>
      <c r="BQ10" s="208">
        <v>0</v>
      </c>
      <c r="BR10" s="208">
        <v>0</v>
      </c>
      <c r="BS10" s="99">
        <v>0</v>
      </c>
      <c r="BT10" s="99">
        <v>0</v>
      </c>
      <c r="BU10" s="209">
        <v>0</v>
      </c>
      <c r="BV10" s="208">
        <v>0</v>
      </c>
      <c r="BW10" s="99">
        <v>0</v>
      </c>
      <c r="BX10" s="178">
        <v>0</v>
      </c>
      <c r="BY10" s="208">
        <v>0</v>
      </c>
      <c r="BZ10" s="208">
        <v>0</v>
      </c>
      <c r="CA10" s="212">
        <v>0</v>
      </c>
      <c r="CB10" s="213">
        <v>0</v>
      </c>
    </row>
    <row r="11" spans="1:80" ht="26.25" customHeight="1">
      <c r="B11" s="279">
        <v>3</v>
      </c>
      <c r="C11" s="49" t="s">
        <v>45</v>
      </c>
      <c r="D11" s="116" t="s">
        <v>46</v>
      </c>
      <c r="E11" s="63">
        <f t="shared" si="0"/>
        <v>21.625</v>
      </c>
      <c r="F11" s="51">
        <f t="shared" si="1"/>
        <v>10</v>
      </c>
      <c r="G11" s="52">
        <f t="shared" si="2"/>
        <v>2</v>
      </c>
      <c r="H11" s="53">
        <f t="shared" si="3"/>
        <v>346</v>
      </c>
      <c r="I11" s="54">
        <f t="shared" si="4"/>
        <v>16</v>
      </c>
      <c r="J11" s="55" t="str">
        <f t="shared" si="5"/>
        <v>Lucarelli Franco</v>
      </c>
      <c r="K11" s="56">
        <f t="shared" si="6"/>
        <v>484</v>
      </c>
      <c r="L11" s="57">
        <f t="shared" si="7"/>
        <v>20.166666666666668</v>
      </c>
      <c r="M11" s="58">
        <f t="shared" si="8"/>
        <v>24</v>
      </c>
      <c r="N11" s="16"/>
      <c r="O11" s="59">
        <f t="shared" si="9"/>
        <v>10</v>
      </c>
      <c r="P11" s="60">
        <f t="shared" si="10"/>
        <v>2</v>
      </c>
      <c r="Q11" s="103">
        <v>45</v>
      </c>
      <c r="R11" s="103">
        <v>2</v>
      </c>
      <c r="S11" s="66">
        <v>45</v>
      </c>
      <c r="T11" s="110">
        <v>2</v>
      </c>
      <c r="U11" s="64">
        <v>27</v>
      </c>
      <c r="V11" s="64">
        <v>2</v>
      </c>
      <c r="W11" s="106">
        <v>0</v>
      </c>
      <c r="X11" s="106">
        <v>0</v>
      </c>
      <c r="Y11" s="105">
        <v>44</v>
      </c>
      <c r="Z11" s="103">
        <v>2</v>
      </c>
      <c r="AA11" s="66">
        <v>44</v>
      </c>
      <c r="AB11" s="67">
        <v>2</v>
      </c>
      <c r="AC11" s="103">
        <v>40</v>
      </c>
      <c r="AD11" s="103">
        <v>2</v>
      </c>
      <c r="AE11" s="66">
        <v>40</v>
      </c>
      <c r="AF11" s="66">
        <v>2</v>
      </c>
      <c r="AG11" s="105">
        <v>37</v>
      </c>
      <c r="AH11" s="103">
        <v>2</v>
      </c>
      <c r="AI11" s="99">
        <v>0</v>
      </c>
      <c r="AJ11" s="178">
        <v>0</v>
      </c>
      <c r="AK11" s="102">
        <v>0</v>
      </c>
      <c r="AL11" s="102">
        <v>0</v>
      </c>
      <c r="AM11" s="61">
        <v>0</v>
      </c>
      <c r="AN11" s="61">
        <v>0</v>
      </c>
      <c r="AO11" s="104">
        <v>0</v>
      </c>
      <c r="AP11" s="102">
        <v>0</v>
      </c>
      <c r="AQ11" s="61">
        <v>0</v>
      </c>
      <c r="AR11" s="62">
        <v>0</v>
      </c>
      <c r="AS11" s="103">
        <v>43</v>
      </c>
      <c r="AT11" s="103">
        <v>2</v>
      </c>
      <c r="AU11" s="68">
        <v>43</v>
      </c>
      <c r="AV11" s="68">
        <v>2</v>
      </c>
      <c r="AW11" s="105">
        <v>36</v>
      </c>
      <c r="AX11" s="103">
        <v>2</v>
      </c>
      <c r="AY11" s="99">
        <v>0</v>
      </c>
      <c r="AZ11" s="178">
        <v>0</v>
      </c>
      <c r="BA11" s="103">
        <v>43</v>
      </c>
      <c r="BB11" s="103">
        <v>2</v>
      </c>
      <c r="BC11" s="66">
        <v>43</v>
      </c>
      <c r="BD11" s="66">
        <v>2</v>
      </c>
      <c r="BE11" s="105">
        <v>38</v>
      </c>
      <c r="BF11" s="103">
        <v>2</v>
      </c>
      <c r="BG11" s="99">
        <v>0</v>
      </c>
      <c r="BH11" s="178">
        <v>0</v>
      </c>
      <c r="BI11" s="98">
        <v>44</v>
      </c>
      <c r="BJ11" s="98">
        <v>2</v>
      </c>
      <c r="BK11" s="66">
        <v>44</v>
      </c>
      <c r="BL11" s="66">
        <v>2</v>
      </c>
      <c r="BM11" s="65">
        <v>45</v>
      </c>
      <c r="BN11" s="64">
        <v>2</v>
      </c>
      <c r="BO11" s="66">
        <v>45</v>
      </c>
      <c r="BP11" s="67">
        <v>2</v>
      </c>
      <c r="BQ11" s="64">
        <v>42</v>
      </c>
      <c r="BR11" s="64">
        <v>2</v>
      </c>
      <c r="BS11" s="66">
        <v>42</v>
      </c>
      <c r="BT11" s="66">
        <v>2</v>
      </c>
      <c r="BU11" s="65">
        <v>0</v>
      </c>
      <c r="BV11" s="64">
        <v>0</v>
      </c>
      <c r="BW11" s="66">
        <v>0</v>
      </c>
      <c r="BX11" s="67">
        <v>0</v>
      </c>
      <c r="BY11" s="64">
        <v>0</v>
      </c>
      <c r="BZ11" s="64">
        <v>0</v>
      </c>
      <c r="CA11" s="69">
        <v>0</v>
      </c>
      <c r="CB11" s="70">
        <v>0</v>
      </c>
    </row>
    <row r="12" spans="1:80" ht="26.25" customHeight="1">
      <c r="B12" s="279">
        <v>2</v>
      </c>
      <c r="C12" s="49" t="s">
        <v>0</v>
      </c>
      <c r="D12" s="118" t="s">
        <v>44</v>
      </c>
      <c r="E12" s="63">
        <f t="shared" si="0"/>
        <v>21.5625</v>
      </c>
      <c r="F12" s="51">
        <f t="shared" si="1"/>
        <v>9.5</v>
      </c>
      <c r="G12" s="52">
        <f t="shared" si="2"/>
        <v>1.5</v>
      </c>
      <c r="H12" s="53">
        <f t="shared" si="3"/>
        <v>345</v>
      </c>
      <c r="I12" s="54">
        <f t="shared" si="4"/>
        <v>16</v>
      </c>
      <c r="J12" s="55" t="str">
        <f t="shared" si="5"/>
        <v>Vespa Mauro</v>
      </c>
      <c r="K12" s="56">
        <f t="shared" si="6"/>
        <v>453</v>
      </c>
      <c r="L12" s="57">
        <f t="shared" si="7"/>
        <v>20.59090909090909</v>
      </c>
      <c r="M12" s="58">
        <f t="shared" si="8"/>
        <v>22</v>
      </c>
      <c r="N12" s="16"/>
      <c r="O12" s="59">
        <f t="shared" si="9"/>
        <v>9.5</v>
      </c>
      <c r="P12" s="60">
        <f t="shared" si="10"/>
        <v>2.5</v>
      </c>
      <c r="Q12" s="102">
        <v>35</v>
      </c>
      <c r="R12" s="102">
        <v>2</v>
      </c>
      <c r="S12" s="106">
        <v>0</v>
      </c>
      <c r="T12" s="108">
        <v>0</v>
      </c>
      <c r="U12" s="98">
        <v>37</v>
      </c>
      <c r="V12" s="98">
        <v>2</v>
      </c>
      <c r="W12" s="99">
        <v>0</v>
      </c>
      <c r="X12" s="99">
        <v>0</v>
      </c>
      <c r="Y12" s="105">
        <v>36</v>
      </c>
      <c r="Z12" s="103">
        <v>2</v>
      </c>
      <c r="AA12" s="99">
        <v>0</v>
      </c>
      <c r="AB12" s="178">
        <v>0</v>
      </c>
      <c r="AC12" s="103">
        <v>39</v>
      </c>
      <c r="AD12" s="103">
        <v>2</v>
      </c>
      <c r="AE12" s="66">
        <v>39</v>
      </c>
      <c r="AF12" s="66">
        <v>2</v>
      </c>
      <c r="AG12" s="105">
        <v>43</v>
      </c>
      <c r="AH12" s="103">
        <v>2</v>
      </c>
      <c r="AI12" s="66">
        <v>43</v>
      </c>
      <c r="AJ12" s="67">
        <v>2</v>
      </c>
      <c r="AK12" s="102">
        <v>0</v>
      </c>
      <c r="AL12" s="102">
        <v>0</v>
      </c>
      <c r="AM12" s="61">
        <v>0</v>
      </c>
      <c r="AN12" s="61">
        <v>0</v>
      </c>
      <c r="AO12" s="104">
        <v>0</v>
      </c>
      <c r="AP12" s="102">
        <v>0</v>
      </c>
      <c r="AQ12" s="61">
        <v>0</v>
      </c>
      <c r="AR12" s="62">
        <v>0</v>
      </c>
      <c r="AS12" s="103">
        <v>41</v>
      </c>
      <c r="AT12" s="103">
        <v>2</v>
      </c>
      <c r="AU12" s="68">
        <v>41</v>
      </c>
      <c r="AV12" s="68">
        <v>2</v>
      </c>
      <c r="AW12" s="105">
        <v>41</v>
      </c>
      <c r="AX12" s="103">
        <v>2</v>
      </c>
      <c r="AY12" s="66">
        <v>41</v>
      </c>
      <c r="AZ12" s="67">
        <v>2</v>
      </c>
      <c r="BA12" s="103">
        <v>46</v>
      </c>
      <c r="BB12" s="103">
        <v>2</v>
      </c>
      <c r="BC12" s="66">
        <v>46</v>
      </c>
      <c r="BD12" s="66">
        <v>2</v>
      </c>
      <c r="BE12" s="105">
        <v>45</v>
      </c>
      <c r="BF12" s="103">
        <v>2</v>
      </c>
      <c r="BG12" s="66">
        <v>45</v>
      </c>
      <c r="BH12" s="67">
        <v>2</v>
      </c>
      <c r="BI12" s="98">
        <v>44</v>
      </c>
      <c r="BJ12" s="98">
        <v>2</v>
      </c>
      <c r="BK12" s="66">
        <v>44</v>
      </c>
      <c r="BL12" s="66">
        <v>2</v>
      </c>
      <c r="BM12" s="65">
        <v>0</v>
      </c>
      <c r="BN12" s="64">
        <v>0</v>
      </c>
      <c r="BO12" s="66">
        <v>0</v>
      </c>
      <c r="BP12" s="67">
        <v>0</v>
      </c>
      <c r="BQ12" s="64">
        <v>46</v>
      </c>
      <c r="BR12" s="64">
        <v>2</v>
      </c>
      <c r="BS12" s="66">
        <v>46</v>
      </c>
      <c r="BT12" s="66">
        <v>2</v>
      </c>
      <c r="BU12" s="65">
        <v>0</v>
      </c>
      <c r="BV12" s="64">
        <v>0</v>
      </c>
      <c r="BW12" s="66">
        <v>0</v>
      </c>
      <c r="BX12" s="67">
        <v>0</v>
      </c>
      <c r="BY12" s="64">
        <v>0</v>
      </c>
      <c r="BZ12" s="64">
        <v>0</v>
      </c>
      <c r="CA12" s="69">
        <v>0</v>
      </c>
      <c r="CB12" s="70">
        <v>0</v>
      </c>
    </row>
    <row r="13" spans="1:80" s="193" customFormat="1" ht="26.25" customHeight="1">
      <c r="B13" s="194">
        <v>3</v>
      </c>
      <c r="C13" s="195" t="s">
        <v>7</v>
      </c>
      <c r="D13" s="214" t="s">
        <v>65</v>
      </c>
      <c r="E13" s="197">
        <f t="shared" si="0"/>
        <v>21.25</v>
      </c>
      <c r="F13" s="121">
        <f t="shared" si="1"/>
        <v>2</v>
      </c>
      <c r="G13" s="198">
        <f t="shared" si="2"/>
        <v>-6</v>
      </c>
      <c r="H13" s="199">
        <f t="shared" si="3"/>
        <v>85</v>
      </c>
      <c r="I13" s="200">
        <f t="shared" si="4"/>
        <v>4</v>
      </c>
      <c r="J13" s="201" t="str">
        <f t="shared" si="5"/>
        <v>Fontana Mauro</v>
      </c>
      <c r="K13" s="202">
        <f t="shared" si="6"/>
        <v>85</v>
      </c>
      <c r="L13" s="203">
        <f t="shared" si="7"/>
        <v>28.333333333333332</v>
      </c>
      <c r="M13" s="204">
        <f t="shared" si="8"/>
        <v>3</v>
      </c>
      <c r="N13" s="205"/>
      <c r="O13" s="206">
        <f t="shared" si="9"/>
        <v>2</v>
      </c>
      <c r="P13" s="207">
        <f t="shared" si="10"/>
        <v>10</v>
      </c>
      <c r="Q13" s="208">
        <v>0</v>
      </c>
      <c r="R13" s="208">
        <v>0</v>
      </c>
      <c r="S13" s="61">
        <v>0</v>
      </c>
      <c r="T13" s="109">
        <v>0</v>
      </c>
      <c r="U13" s="208">
        <v>0</v>
      </c>
      <c r="V13" s="208">
        <v>0</v>
      </c>
      <c r="W13" s="61">
        <v>0</v>
      </c>
      <c r="X13" s="61">
        <v>0</v>
      </c>
      <c r="Y13" s="209">
        <v>0</v>
      </c>
      <c r="Z13" s="208">
        <v>0</v>
      </c>
      <c r="AA13" s="61">
        <v>0</v>
      </c>
      <c r="AB13" s="62">
        <v>0</v>
      </c>
      <c r="AC13" s="208">
        <v>44</v>
      </c>
      <c r="AD13" s="208">
        <v>1</v>
      </c>
      <c r="AE13" s="99">
        <v>44</v>
      </c>
      <c r="AF13" s="99">
        <v>2</v>
      </c>
      <c r="AG13" s="209">
        <v>41</v>
      </c>
      <c r="AH13" s="208">
        <v>2</v>
      </c>
      <c r="AI13" s="99">
        <v>41</v>
      </c>
      <c r="AJ13" s="178">
        <v>2</v>
      </c>
      <c r="AK13" s="210">
        <v>0</v>
      </c>
      <c r="AL13" s="210">
        <v>0</v>
      </c>
      <c r="AM13" s="61">
        <v>0</v>
      </c>
      <c r="AN13" s="61">
        <v>0</v>
      </c>
      <c r="AO13" s="211">
        <v>0</v>
      </c>
      <c r="AP13" s="210">
        <v>0</v>
      </c>
      <c r="AQ13" s="61">
        <v>0</v>
      </c>
      <c r="AR13" s="62">
        <v>0</v>
      </c>
      <c r="AS13" s="210">
        <v>0</v>
      </c>
      <c r="AT13" s="210">
        <v>0</v>
      </c>
      <c r="AU13" s="71">
        <v>0</v>
      </c>
      <c r="AV13" s="71">
        <v>0</v>
      </c>
      <c r="AW13" s="209">
        <v>0</v>
      </c>
      <c r="AX13" s="208">
        <v>0</v>
      </c>
      <c r="AY13" s="61">
        <v>0</v>
      </c>
      <c r="AZ13" s="62">
        <v>0</v>
      </c>
      <c r="BA13" s="210">
        <v>0</v>
      </c>
      <c r="BB13" s="210">
        <v>0</v>
      </c>
      <c r="BC13" s="61">
        <v>0</v>
      </c>
      <c r="BD13" s="61">
        <v>0</v>
      </c>
      <c r="BE13" s="209">
        <v>0</v>
      </c>
      <c r="BF13" s="208">
        <v>0</v>
      </c>
      <c r="BG13" s="61">
        <v>0</v>
      </c>
      <c r="BH13" s="62">
        <v>0</v>
      </c>
      <c r="BI13" s="210">
        <v>0</v>
      </c>
      <c r="BJ13" s="210">
        <v>0</v>
      </c>
      <c r="BK13" s="99">
        <v>0</v>
      </c>
      <c r="BL13" s="99">
        <v>0</v>
      </c>
      <c r="BM13" s="209">
        <v>0</v>
      </c>
      <c r="BN13" s="208">
        <v>0</v>
      </c>
      <c r="BO13" s="99">
        <v>0</v>
      </c>
      <c r="BP13" s="178">
        <v>0</v>
      </c>
      <c r="BQ13" s="208">
        <v>0</v>
      </c>
      <c r="BR13" s="208">
        <v>0</v>
      </c>
      <c r="BS13" s="99">
        <v>0</v>
      </c>
      <c r="BT13" s="99">
        <v>0</v>
      </c>
      <c r="BU13" s="209">
        <v>0</v>
      </c>
      <c r="BV13" s="208">
        <v>0</v>
      </c>
      <c r="BW13" s="99">
        <v>0</v>
      </c>
      <c r="BX13" s="178">
        <v>0</v>
      </c>
      <c r="BY13" s="208">
        <v>0</v>
      </c>
      <c r="BZ13" s="208">
        <v>0</v>
      </c>
      <c r="CA13" s="212">
        <v>0</v>
      </c>
      <c r="CB13" s="213">
        <v>0</v>
      </c>
    </row>
    <row r="14" spans="1:80" ht="26.25" customHeight="1">
      <c r="B14" s="48">
        <v>1</v>
      </c>
      <c r="C14" s="49" t="s">
        <v>0</v>
      </c>
      <c r="D14" s="116" t="s">
        <v>41</v>
      </c>
      <c r="E14" s="63">
        <f t="shared" si="0"/>
        <v>21.173913043478262</v>
      </c>
      <c r="F14" s="51">
        <f t="shared" si="1"/>
        <v>9</v>
      </c>
      <c r="G14" s="52">
        <f t="shared" si="2"/>
        <v>1</v>
      </c>
      <c r="H14" s="53">
        <f t="shared" si="3"/>
        <v>487</v>
      </c>
      <c r="I14" s="54">
        <f t="shared" si="4"/>
        <v>23</v>
      </c>
      <c r="J14" s="55" t="str">
        <f t="shared" si="5"/>
        <v>Micheli Americo</v>
      </c>
      <c r="K14" s="56">
        <f t="shared" si="6"/>
        <v>563</v>
      </c>
      <c r="L14" s="57">
        <f t="shared" si="7"/>
        <v>20.851851851851851</v>
      </c>
      <c r="M14" s="58">
        <f t="shared" si="8"/>
        <v>27</v>
      </c>
      <c r="N14" s="16"/>
      <c r="O14" s="59">
        <f t="shared" si="9"/>
        <v>9</v>
      </c>
      <c r="P14" s="60">
        <f t="shared" si="10"/>
        <v>3</v>
      </c>
      <c r="Q14" s="103">
        <v>37</v>
      </c>
      <c r="R14" s="103">
        <v>2</v>
      </c>
      <c r="S14" s="106">
        <v>0</v>
      </c>
      <c r="T14" s="191">
        <v>0</v>
      </c>
      <c r="U14" s="72">
        <v>41</v>
      </c>
      <c r="V14" s="72">
        <v>2</v>
      </c>
      <c r="W14" s="66">
        <v>41</v>
      </c>
      <c r="X14" s="66">
        <v>2</v>
      </c>
      <c r="Y14" s="105">
        <v>39</v>
      </c>
      <c r="Z14" s="103">
        <v>2</v>
      </c>
      <c r="AA14" s="99">
        <v>0</v>
      </c>
      <c r="AB14" s="178">
        <v>0</v>
      </c>
      <c r="AC14" s="103">
        <v>41</v>
      </c>
      <c r="AD14" s="103">
        <v>2</v>
      </c>
      <c r="AE14" s="66">
        <v>41</v>
      </c>
      <c r="AF14" s="66">
        <v>2</v>
      </c>
      <c r="AG14" s="104">
        <v>40</v>
      </c>
      <c r="AH14" s="102">
        <v>2</v>
      </c>
      <c r="AI14" s="66">
        <v>40</v>
      </c>
      <c r="AJ14" s="67">
        <v>2</v>
      </c>
      <c r="AK14" s="102">
        <v>107</v>
      </c>
      <c r="AL14" s="102">
        <v>5</v>
      </c>
      <c r="AM14" s="66">
        <v>107</v>
      </c>
      <c r="AN14" s="66">
        <v>5</v>
      </c>
      <c r="AO14" s="104">
        <v>110</v>
      </c>
      <c r="AP14" s="102">
        <v>5</v>
      </c>
      <c r="AQ14" s="66">
        <v>110</v>
      </c>
      <c r="AR14" s="67">
        <v>5</v>
      </c>
      <c r="AS14" s="103">
        <v>0</v>
      </c>
      <c r="AT14" s="103">
        <v>0</v>
      </c>
      <c r="AU14" s="71">
        <v>0</v>
      </c>
      <c r="AV14" s="71">
        <v>0</v>
      </c>
      <c r="AW14" s="105">
        <v>40</v>
      </c>
      <c r="AX14" s="103">
        <v>2</v>
      </c>
      <c r="AY14" s="66">
        <v>40</v>
      </c>
      <c r="AZ14" s="67">
        <v>2</v>
      </c>
      <c r="BA14" s="102">
        <v>67</v>
      </c>
      <c r="BB14" s="102">
        <v>3</v>
      </c>
      <c r="BC14" s="66">
        <v>67</v>
      </c>
      <c r="BD14" s="66">
        <v>3</v>
      </c>
      <c r="BE14" s="105">
        <v>0</v>
      </c>
      <c r="BF14" s="103">
        <v>0</v>
      </c>
      <c r="BG14" s="61">
        <v>0</v>
      </c>
      <c r="BH14" s="62">
        <v>0</v>
      </c>
      <c r="BI14" s="98">
        <v>41</v>
      </c>
      <c r="BJ14" s="98">
        <v>2</v>
      </c>
      <c r="BK14" s="66">
        <v>41</v>
      </c>
      <c r="BL14" s="66">
        <v>2</v>
      </c>
      <c r="BM14" s="65">
        <v>0</v>
      </c>
      <c r="BN14" s="64">
        <v>0</v>
      </c>
      <c r="BO14" s="66">
        <v>0</v>
      </c>
      <c r="BP14" s="67">
        <v>0</v>
      </c>
      <c r="BQ14" s="64">
        <v>0</v>
      </c>
      <c r="BR14" s="64">
        <v>0</v>
      </c>
      <c r="BS14" s="66">
        <v>0</v>
      </c>
      <c r="BT14" s="66">
        <v>0</v>
      </c>
      <c r="BU14" s="65">
        <v>0</v>
      </c>
      <c r="BV14" s="64">
        <v>0</v>
      </c>
      <c r="BW14" s="66">
        <v>0</v>
      </c>
      <c r="BX14" s="67">
        <v>0</v>
      </c>
      <c r="BY14" s="64">
        <v>0</v>
      </c>
      <c r="BZ14" s="64">
        <v>0</v>
      </c>
      <c r="CA14" s="69">
        <v>0</v>
      </c>
      <c r="CB14" s="70">
        <v>0</v>
      </c>
    </row>
    <row r="15" spans="1:80" s="193" customFormat="1" ht="26.25" customHeight="1">
      <c r="B15" s="194" t="s">
        <v>37</v>
      </c>
      <c r="C15" s="195" t="s">
        <v>0</v>
      </c>
      <c r="D15" s="214" t="s">
        <v>40</v>
      </c>
      <c r="E15" s="197">
        <f t="shared" si="0"/>
        <v>21</v>
      </c>
      <c r="F15" s="124">
        <f t="shared" si="1"/>
        <v>6</v>
      </c>
      <c r="G15" s="198">
        <f t="shared" si="2"/>
        <v>-2</v>
      </c>
      <c r="H15" s="199">
        <f t="shared" si="3"/>
        <v>273</v>
      </c>
      <c r="I15" s="200">
        <f t="shared" si="4"/>
        <v>13</v>
      </c>
      <c r="J15" s="201" t="str">
        <f t="shared" si="5"/>
        <v>Tarchini Giacomo</v>
      </c>
      <c r="K15" s="202">
        <f t="shared" si="6"/>
        <v>273</v>
      </c>
      <c r="L15" s="203">
        <f t="shared" si="7"/>
        <v>21</v>
      </c>
      <c r="M15" s="204">
        <f t="shared" si="8"/>
        <v>13</v>
      </c>
      <c r="N15" s="205"/>
      <c r="O15" s="206">
        <f t="shared" si="9"/>
        <v>6</v>
      </c>
      <c r="P15" s="207">
        <f t="shared" si="10"/>
        <v>6</v>
      </c>
      <c r="Q15" s="208">
        <v>0</v>
      </c>
      <c r="R15" s="208">
        <v>0</v>
      </c>
      <c r="S15" s="61">
        <v>0</v>
      </c>
      <c r="T15" s="109">
        <v>0</v>
      </c>
      <c r="U15" s="210">
        <v>47</v>
      </c>
      <c r="V15" s="210">
        <v>2</v>
      </c>
      <c r="W15" s="215">
        <v>47</v>
      </c>
      <c r="X15" s="215">
        <v>2</v>
      </c>
      <c r="Y15" s="211">
        <v>47</v>
      </c>
      <c r="Z15" s="210">
        <v>2</v>
      </c>
      <c r="AA15" s="216">
        <v>47</v>
      </c>
      <c r="AB15" s="181">
        <v>2</v>
      </c>
      <c r="AC15" s="208">
        <v>41</v>
      </c>
      <c r="AD15" s="208">
        <v>2</v>
      </c>
      <c r="AE15" s="99">
        <v>41</v>
      </c>
      <c r="AF15" s="99">
        <v>2</v>
      </c>
      <c r="AG15" s="209">
        <v>42</v>
      </c>
      <c r="AH15" s="208">
        <v>2</v>
      </c>
      <c r="AI15" s="99">
        <v>42</v>
      </c>
      <c r="AJ15" s="178">
        <v>2</v>
      </c>
      <c r="AK15" s="210">
        <v>0</v>
      </c>
      <c r="AL15" s="210">
        <v>0</v>
      </c>
      <c r="AM15" s="61">
        <v>0</v>
      </c>
      <c r="AN15" s="61">
        <v>0</v>
      </c>
      <c r="AO15" s="211">
        <v>0</v>
      </c>
      <c r="AP15" s="210">
        <v>0</v>
      </c>
      <c r="AQ15" s="61">
        <v>0</v>
      </c>
      <c r="AR15" s="62">
        <v>0</v>
      </c>
      <c r="AS15" s="208">
        <v>0</v>
      </c>
      <c r="AT15" s="208">
        <v>0</v>
      </c>
      <c r="AU15" s="71">
        <v>0</v>
      </c>
      <c r="AV15" s="71">
        <v>0</v>
      </c>
      <c r="AW15" s="209">
        <v>0</v>
      </c>
      <c r="AX15" s="208">
        <v>0</v>
      </c>
      <c r="AY15" s="61">
        <v>0</v>
      </c>
      <c r="AZ15" s="62">
        <v>0</v>
      </c>
      <c r="BA15" s="210">
        <v>0</v>
      </c>
      <c r="BB15" s="210">
        <v>0</v>
      </c>
      <c r="BC15" s="61">
        <v>0</v>
      </c>
      <c r="BD15" s="61">
        <v>0</v>
      </c>
      <c r="BE15" s="209">
        <v>39</v>
      </c>
      <c r="BF15" s="208">
        <v>2</v>
      </c>
      <c r="BG15" s="99">
        <v>39</v>
      </c>
      <c r="BH15" s="178">
        <v>2</v>
      </c>
      <c r="BI15" s="210">
        <v>0</v>
      </c>
      <c r="BJ15" s="210">
        <v>0</v>
      </c>
      <c r="BK15" s="99">
        <v>0</v>
      </c>
      <c r="BL15" s="99">
        <v>0</v>
      </c>
      <c r="BM15" s="209">
        <v>0</v>
      </c>
      <c r="BN15" s="208">
        <v>0</v>
      </c>
      <c r="BO15" s="99">
        <v>0</v>
      </c>
      <c r="BP15" s="178">
        <v>0</v>
      </c>
      <c r="BQ15" s="208">
        <v>57</v>
      </c>
      <c r="BR15" s="208">
        <v>3</v>
      </c>
      <c r="BS15" s="99">
        <v>57</v>
      </c>
      <c r="BT15" s="99">
        <v>3</v>
      </c>
      <c r="BU15" s="209">
        <v>0</v>
      </c>
      <c r="BV15" s="208">
        <v>0</v>
      </c>
      <c r="BW15" s="99">
        <v>0</v>
      </c>
      <c r="BX15" s="178">
        <v>0</v>
      </c>
      <c r="BY15" s="208">
        <v>0</v>
      </c>
      <c r="BZ15" s="208">
        <v>0</v>
      </c>
      <c r="CA15" s="212">
        <v>0</v>
      </c>
      <c r="CB15" s="213">
        <v>0</v>
      </c>
    </row>
    <row r="16" spans="1:80" ht="26.25" customHeight="1">
      <c r="B16" s="48">
        <v>2</v>
      </c>
      <c r="C16" s="49" t="s">
        <v>0</v>
      </c>
      <c r="D16" s="116" t="s">
        <v>42</v>
      </c>
      <c r="E16" s="63">
        <f t="shared" si="0"/>
        <v>20.882352941176471</v>
      </c>
      <c r="F16" s="51">
        <f t="shared" si="1"/>
        <v>7.5</v>
      </c>
      <c r="G16" s="52">
        <f t="shared" si="2"/>
        <v>-0.5</v>
      </c>
      <c r="H16" s="53">
        <f t="shared" si="3"/>
        <v>355</v>
      </c>
      <c r="I16" s="54">
        <f t="shared" si="4"/>
        <v>17</v>
      </c>
      <c r="J16" s="55" t="str">
        <f t="shared" si="5"/>
        <v>Celletti Gianluca</v>
      </c>
      <c r="K16" s="56">
        <f t="shared" si="6"/>
        <v>389</v>
      </c>
      <c r="L16" s="57">
        <f t="shared" si="7"/>
        <v>20.473684210526315</v>
      </c>
      <c r="M16" s="58">
        <f t="shared" si="8"/>
        <v>19</v>
      </c>
      <c r="N16" s="16"/>
      <c r="O16" s="59">
        <f t="shared" si="9"/>
        <v>7.5</v>
      </c>
      <c r="P16" s="60">
        <f t="shared" si="10"/>
        <v>4.5</v>
      </c>
      <c r="Q16" s="103">
        <v>44</v>
      </c>
      <c r="R16" s="103">
        <v>2</v>
      </c>
      <c r="S16" s="66">
        <v>44</v>
      </c>
      <c r="T16" s="110">
        <v>2</v>
      </c>
      <c r="U16" s="64">
        <v>36</v>
      </c>
      <c r="V16" s="64">
        <v>2</v>
      </c>
      <c r="W16" s="66">
        <v>36</v>
      </c>
      <c r="X16" s="66">
        <v>2</v>
      </c>
      <c r="Y16" s="105">
        <v>39</v>
      </c>
      <c r="Z16" s="103">
        <v>2</v>
      </c>
      <c r="AA16" s="66">
        <v>39</v>
      </c>
      <c r="AB16" s="67">
        <v>2</v>
      </c>
      <c r="AC16" s="103">
        <v>38</v>
      </c>
      <c r="AD16" s="103">
        <v>2</v>
      </c>
      <c r="AE16" s="66">
        <v>38</v>
      </c>
      <c r="AF16" s="66">
        <v>2</v>
      </c>
      <c r="AG16" s="105">
        <v>43</v>
      </c>
      <c r="AH16" s="103">
        <v>2</v>
      </c>
      <c r="AI16" s="66">
        <v>43</v>
      </c>
      <c r="AJ16" s="67">
        <v>2</v>
      </c>
      <c r="AK16" s="102">
        <v>0</v>
      </c>
      <c r="AL16" s="102">
        <v>0</v>
      </c>
      <c r="AM16" s="61">
        <v>0</v>
      </c>
      <c r="AN16" s="61">
        <v>0</v>
      </c>
      <c r="AO16" s="104">
        <v>110</v>
      </c>
      <c r="AP16" s="102">
        <v>5</v>
      </c>
      <c r="AQ16" s="66">
        <v>110</v>
      </c>
      <c r="AR16" s="67">
        <v>5</v>
      </c>
      <c r="AS16" s="103">
        <v>45</v>
      </c>
      <c r="AT16" s="103">
        <v>2</v>
      </c>
      <c r="AU16" s="68">
        <v>45</v>
      </c>
      <c r="AV16" s="68">
        <v>2</v>
      </c>
      <c r="AW16" s="105">
        <v>34</v>
      </c>
      <c r="AX16" s="103">
        <v>2</v>
      </c>
      <c r="AY16" s="99">
        <v>0</v>
      </c>
      <c r="AZ16" s="178">
        <v>0</v>
      </c>
      <c r="BA16" s="102">
        <v>0</v>
      </c>
      <c r="BB16" s="102">
        <v>0</v>
      </c>
      <c r="BC16" s="61">
        <v>0</v>
      </c>
      <c r="BD16" s="61">
        <v>0</v>
      </c>
      <c r="BE16" s="105">
        <v>0</v>
      </c>
      <c r="BF16" s="103">
        <v>0</v>
      </c>
      <c r="BG16" s="61">
        <v>0</v>
      </c>
      <c r="BH16" s="62">
        <v>0</v>
      </c>
      <c r="BI16" s="98">
        <v>0</v>
      </c>
      <c r="BJ16" s="98">
        <v>0</v>
      </c>
      <c r="BK16" s="99">
        <v>0</v>
      </c>
      <c r="BL16" s="99">
        <v>0</v>
      </c>
      <c r="BM16" s="65">
        <v>0</v>
      </c>
      <c r="BN16" s="64">
        <v>0</v>
      </c>
      <c r="BO16" s="66">
        <v>0</v>
      </c>
      <c r="BP16" s="67">
        <v>0</v>
      </c>
      <c r="BQ16" s="64">
        <v>0</v>
      </c>
      <c r="BR16" s="64">
        <v>0</v>
      </c>
      <c r="BS16" s="66">
        <v>0</v>
      </c>
      <c r="BT16" s="66">
        <v>0</v>
      </c>
      <c r="BU16" s="65">
        <v>0</v>
      </c>
      <c r="BV16" s="64">
        <v>0</v>
      </c>
      <c r="BW16" s="66">
        <v>0</v>
      </c>
      <c r="BX16" s="67">
        <v>0</v>
      </c>
      <c r="BY16" s="64">
        <v>0</v>
      </c>
      <c r="BZ16" s="64">
        <v>0</v>
      </c>
      <c r="CA16" s="69">
        <v>0</v>
      </c>
      <c r="CB16" s="70">
        <v>0</v>
      </c>
    </row>
    <row r="17" spans="2:80" ht="26.25" customHeight="1">
      <c r="B17" s="48">
        <v>1</v>
      </c>
      <c r="C17" s="49" t="s">
        <v>0</v>
      </c>
      <c r="D17" s="115" t="s">
        <v>43</v>
      </c>
      <c r="E17" s="63">
        <f t="shared" si="0"/>
        <v>20.85</v>
      </c>
      <c r="F17" s="51">
        <f t="shared" si="1"/>
        <v>11</v>
      </c>
      <c r="G17" s="52">
        <f t="shared" si="2"/>
        <v>3</v>
      </c>
      <c r="H17" s="53">
        <f t="shared" si="3"/>
        <v>417</v>
      </c>
      <c r="I17" s="54">
        <f t="shared" si="4"/>
        <v>20</v>
      </c>
      <c r="J17" s="55" t="str">
        <f t="shared" si="5"/>
        <v>Galimi Antonio</v>
      </c>
      <c r="K17" s="56">
        <f t="shared" si="6"/>
        <v>616</v>
      </c>
      <c r="L17" s="57">
        <f t="shared" si="7"/>
        <v>19.870967741935484</v>
      </c>
      <c r="M17" s="58">
        <f t="shared" si="8"/>
        <v>31</v>
      </c>
      <c r="N17" s="16"/>
      <c r="O17" s="59">
        <f t="shared" si="9"/>
        <v>11</v>
      </c>
      <c r="P17" s="60">
        <f t="shared" si="10"/>
        <v>1</v>
      </c>
      <c r="Q17" s="103">
        <v>41</v>
      </c>
      <c r="R17" s="103">
        <v>2</v>
      </c>
      <c r="S17" s="66">
        <v>41</v>
      </c>
      <c r="T17" s="110">
        <v>2</v>
      </c>
      <c r="U17" s="72">
        <v>28</v>
      </c>
      <c r="V17" s="72">
        <v>2</v>
      </c>
      <c r="W17" s="106">
        <v>0</v>
      </c>
      <c r="X17" s="106">
        <v>0</v>
      </c>
      <c r="Y17" s="105">
        <v>36</v>
      </c>
      <c r="Z17" s="103">
        <v>2</v>
      </c>
      <c r="AA17" s="106"/>
      <c r="AB17" s="107"/>
      <c r="AC17" s="103">
        <v>37</v>
      </c>
      <c r="AD17" s="103">
        <v>2</v>
      </c>
      <c r="AE17" s="99">
        <v>0</v>
      </c>
      <c r="AF17" s="99">
        <v>0</v>
      </c>
      <c r="AG17" s="104">
        <v>42</v>
      </c>
      <c r="AH17" s="102">
        <v>2</v>
      </c>
      <c r="AI17" s="66">
        <v>42</v>
      </c>
      <c r="AJ17" s="67">
        <v>2</v>
      </c>
      <c r="AK17" s="102">
        <v>0</v>
      </c>
      <c r="AL17" s="102">
        <v>0</v>
      </c>
      <c r="AM17" s="61">
        <v>0</v>
      </c>
      <c r="AN17" s="61">
        <v>0</v>
      </c>
      <c r="AO17" s="104">
        <v>105</v>
      </c>
      <c r="AP17" s="102">
        <v>5</v>
      </c>
      <c r="AQ17" s="66">
        <v>105</v>
      </c>
      <c r="AR17" s="67">
        <v>5</v>
      </c>
      <c r="AS17" s="102">
        <v>41</v>
      </c>
      <c r="AT17" s="102">
        <v>2</v>
      </c>
      <c r="AU17" s="68">
        <v>41</v>
      </c>
      <c r="AV17" s="68">
        <v>2</v>
      </c>
      <c r="AW17" s="105">
        <v>43</v>
      </c>
      <c r="AX17" s="103">
        <v>2</v>
      </c>
      <c r="AY17" s="66">
        <v>43</v>
      </c>
      <c r="AZ17" s="67">
        <v>2</v>
      </c>
      <c r="BA17" s="102">
        <v>58</v>
      </c>
      <c r="BB17" s="102">
        <v>3</v>
      </c>
      <c r="BC17" s="66">
        <v>58</v>
      </c>
      <c r="BD17" s="66">
        <v>3</v>
      </c>
      <c r="BE17" s="105">
        <v>43</v>
      </c>
      <c r="BF17" s="103">
        <v>2</v>
      </c>
      <c r="BG17" s="66">
        <v>43</v>
      </c>
      <c r="BH17" s="67">
        <v>2</v>
      </c>
      <c r="BI17" s="98">
        <v>44</v>
      </c>
      <c r="BJ17" s="98">
        <v>2</v>
      </c>
      <c r="BK17" s="66">
        <v>44</v>
      </c>
      <c r="BL17" s="66">
        <v>2</v>
      </c>
      <c r="BM17" s="65">
        <v>40</v>
      </c>
      <c r="BN17" s="64">
        <v>2</v>
      </c>
      <c r="BO17" s="99">
        <v>0</v>
      </c>
      <c r="BP17" s="178">
        <v>0</v>
      </c>
      <c r="BQ17" s="64">
        <v>58</v>
      </c>
      <c r="BR17" s="64">
        <v>3</v>
      </c>
      <c r="BS17" s="99">
        <v>0</v>
      </c>
      <c r="BT17" s="99">
        <v>0</v>
      </c>
      <c r="BU17" s="65">
        <v>0</v>
      </c>
      <c r="BV17" s="64">
        <v>0</v>
      </c>
      <c r="BW17" s="66">
        <v>0</v>
      </c>
      <c r="BX17" s="67">
        <v>0</v>
      </c>
      <c r="BY17" s="64">
        <v>0</v>
      </c>
      <c r="BZ17" s="64">
        <v>0</v>
      </c>
      <c r="CA17" s="69">
        <v>0</v>
      </c>
      <c r="CB17" s="70">
        <v>0</v>
      </c>
    </row>
    <row r="18" spans="2:80" s="193" customFormat="1" ht="26.25" customHeight="1">
      <c r="B18" s="194">
        <v>1</v>
      </c>
      <c r="C18" s="195" t="s">
        <v>0</v>
      </c>
      <c r="D18" s="217" t="s">
        <v>66</v>
      </c>
      <c r="E18" s="197">
        <f t="shared" si="0"/>
        <v>20.5</v>
      </c>
      <c r="F18" s="121">
        <f t="shared" si="1"/>
        <v>1</v>
      </c>
      <c r="G18" s="198">
        <f t="shared" si="2"/>
        <v>-7</v>
      </c>
      <c r="H18" s="199">
        <f t="shared" si="3"/>
        <v>41</v>
      </c>
      <c r="I18" s="200">
        <f t="shared" si="4"/>
        <v>2</v>
      </c>
      <c r="J18" s="201" t="str">
        <f t="shared" si="5"/>
        <v>De Luca Antonio</v>
      </c>
      <c r="K18" s="202">
        <f t="shared" si="6"/>
        <v>41</v>
      </c>
      <c r="L18" s="203">
        <f t="shared" si="7"/>
        <v>20.5</v>
      </c>
      <c r="M18" s="204">
        <f t="shared" si="8"/>
        <v>2</v>
      </c>
      <c r="N18" s="205"/>
      <c r="O18" s="206">
        <f t="shared" si="9"/>
        <v>1</v>
      </c>
      <c r="P18" s="207">
        <f t="shared" si="10"/>
        <v>11</v>
      </c>
      <c r="Q18" s="218">
        <v>0</v>
      </c>
      <c r="R18" s="210">
        <v>0</v>
      </c>
      <c r="S18" s="61">
        <v>0</v>
      </c>
      <c r="T18" s="109">
        <v>0</v>
      </c>
      <c r="U18" s="210">
        <v>0</v>
      </c>
      <c r="V18" s="210">
        <v>0</v>
      </c>
      <c r="W18" s="61">
        <v>0</v>
      </c>
      <c r="X18" s="61">
        <v>0</v>
      </c>
      <c r="Y18" s="211">
        <v>41</v>
      </c>
      <c r="Z18" s="210">
        <v>2</v>
      </c>
      <c r="AA18" s="99">
        <v>41</v>
      </c>
      <c r="AB18" s="178">
        <v>2</v>
      </c>
      <c r="AC18" s="208">
        <v>0</v>
      </c>
      <c r="AD18" s="208">
        <v>0</v>
      </c>
      <c r="AE18" s="61">
        <v>0</v>
      </c>
      <c r="AF18" s="61">
        <v>0</v>
      </c>
      <c r="AG18" s="209">
        <v>0</v>
      </c>
      <c r="AH18" s="208">
        <v>0</v>
      </c>
      <c r="AI18" s="61">
        <v>0</v>
      </c>
      <c r="AJ18" s="62">
        <v>0</v>
      </c>
      <c r="AK18" s="210">
        <v>0</v>
      </c>
      <c r="AL18" s="210">
        <v>0</v>
      </c>
      <c r="AM18" s="61">
        <v>0</v>
      </c>
      <c r="AN18" s="61">
        <v>0</v>
      </c>
      <c r="AO18" s="211">
        <v>0</v>
      </c>
      <c r="AP18" s="210">
        <v>0</v>
      </c>
      <c r="AQ18" s="61">
        <v>0</v>
      </c>
      <c r="AR18" s="62">
        <v>0</v>
      </c>
      <c r="AS18" s="208">
        <v>0</v>
      </c>
      <c r="AT18" s="208">
        <v>0</v>
      </c>
      <c r="AU18" s="71">
        <v>0</v>
      </c>
      <c r="AV18" s="71">
        <v>0</v>
      </c>
      <c r="AW18" s="211">
        <v>0</v>
      </c>
      <c r="AX18" s="210">
        <v>0</v>
      </c>
      <c r="AY18" s="61">
        <v>0</v>
      </c>
      <c r="AZ18" s="62">
        <v>0</v>
      </c>
      <c r="BA18" s="208">
        <v>0</v>
      </c>
      <c r="BB18" s="208">
        <v>0</v>
      </c>
      <c r="BC18" s="61">
        <v>0</v>
      </c>
      <c r="BD18" s="61">
        <v>0</v>
      </c>
      <c r="BE18" s="211">
        <v>0</v>
      </c>
      <c r="BF18" s="210">
        <v>0</v>
      </c>
      <c r="BG18" s="61">
        <v>0</v>
      </c>
      <c r="BH18" s="62">
        <v>0</v>
      </c>
      <c r="BI18" s="210">
        <v>0</v>
      </c>
      <c r="BJ18" s="210">
        <v>0</v>
      </c>
      <c r="BK18" s="99">
        <v>0</v>
      </c>
      <c r="BL18" s="99">
        <v>0</v>
      </c>
      <c r="BM18" s="209">
        <v>0</v>
      </c>
      <c r="BN18" s="208">
        <v>0</v>
      </c>
      <c r="BO18" s="99">
        <v>0</v>
      </c>
      <c r="BP18" s="178">
        <v>0</v>
      </c>
      <c r="BQ18" s="208">
        <v>0</v>
      </c>
      <c r="BR18" s="208">
        <v>0</v>
      </c>
      <c r="BS18" s="99">
        <v>0</v>
      </c>
      <c r="BT18" s="99">
        <v>0</v>
      </c>
      <c r="BU18" s="209">
        <v>0</v>
      </c>
      <c r="BV18" s="208">
        <v>0</v>
      </c>
      <c r="BW18" s="99">
        <v>0</v>
      </c>
      <c r="BX18" s="178">
        <v>0</v>
      </c>
      <c r="BY18" s="208">
        <v>0</v>
      </c>
      <c r="BZ18" s="208">
        <v>0</v>
      </c>
      <c r="CA18" s="212">
        <v>0</v>
      </c>
      <c r="CB18" s="213">
        <v>0</v>
      </c>
    </row>
    <row r="19" spans="2:80" ht="26.25" customHeight="1">
      <c r="B19" s="48">
        <v>2</v>
      </c>
      <c r="C19" s="49" t="s">
        <v>0</v>
      </c>
      <c r="D19" s="74" t="s">
        <v>47</v>
      </c>
      <c r="E19" s="75">
        <f t="shared" si="0"/>
        <v>20.470588235294116</v>
      </c>
      <c r="F19" s="51">
        <f t="shared" si="1"/>
        <v>10</v>
      </c>
      <c r="G19" s="52">
        <f t="shared" si="2"/>
        <v>2</v>
      </c>
      <c r="H19" s="53">
        <f t="shared" si="3"/>
        <v>348</v>
      </c>
      <c r="I19" s="54">
        <f t="shared" si="4"/>
        <v>17</v>
      </c>
      <c r="J19" s="55" t="str">
        <f t="shared" si="5"/>
        <v>Tidei Quinto</v>
      </c>
      <c r="K19" s="56">
        <f t="shared" si="6"/>
        <v>449</v>
      </c>
      <c r="L19" s="57">
        <f t="shared" si="7"/>
        <v>19.521739130434781</v>
      </c>
      <c r="M19" s="58">
        <f t="shared" si="8"/>
        <v>23</v>
      </c>
      <c r="N19" s="16"/>
      <c r="O19" s="59">
        <f t="shared" si="9"/>
        <v>10</v>
      </c>
      <c r="P19" s="60">
        <f t="shared" si="10"/>
        <v>2</v>
      </c>
      <c r="Q19" s="102">
        <v>37</v>
      </c>
      <c r="R19" s="102">
        <v>2</v>
      </c>
      <c r="S19" s="66">
        <v>37</v>
      </c>
      <c r="T19" s="110">
        <v>2</v>
      </c>
      <c r="U19" s="98">
        <v>36</v>
      </c>
      <c r="V19" s="98">
        <v>2</v>
      </c>
      <c r="W19" s="99">
        <v>0</v>
      </c>
      <c r="X19" s="99">
        <v>0</v>
      </c>
      <c r="Y19" s="104">
        <v>40</v>
      </c>
      <c r="Z19" s="102">
        <v>2</v>
      </c>
      <c r="AA19" s="66">
        <v>40</v>
      </c>
      <c r="AB19" s="67">
        <v>2</v>
      </c>
      <c r="AC19" s="103">
        <v>34</v>
      </c>
      <c r="AD19" s="103">
        <v>2</v>
      </c>
      <c r="AE19" s="106"/>
      <c r="AF19" s="106"/>
      <c r="AG19" s="105">
        <v>41</v>
      </c>
      <c r="AH19" s="103">
        <v>2</v>
      </c>
      <c r="AI19" s="66">
        <v>41</v>
      </c>
      <c r="AJ19" s="67">
        <v>2</v>
      </c>
      <c r="AK19" s="102">
        <v>0</v>
      </c>
      <c r="AL19" s="102">
        <v>0</v>
      </c>
      <c r="AM19" s="61">
        <v>0</v>
      </c>
      <c r="AN19" s="61">
        <v>0</v>
      </c>
      <c r="AO19" s="104">
        <v>0</v>
      </c>
      <c r="AP19" s="102">
        <v>0</v>
      </c>
      <c r="AQ19" s="61">
        <v>0</v>
      </c>
      <c r="AR19" s="62">
        <v>0</v>
      </c>
      <c r="AS19" s="103">
        <v>43</v>
      </c>
      <c r="AT19" s="103">
        <v>2</v>
      </c>
      <c r="AU19" s="68">
        <v>43</v>
      </c>
      <c r="AV19" s="68">
        <v>2</v>
      </c>
      <c r="AW19" s="104">
        <v>43</v>
      </c>
      <c r="AX19" s="102">
        <v>2</v>
      </c>
      <c r="AY19" s="66">
        <v>43</v>
      </c>
      <c r="AZ19" s="67">
        <v>2</v>
      </c>
      <c r="BA19" s="102">
        <v>61</v>
      </c>
      <c r="BB19" s="102">
        <v>3</v>
      </c>
      <c r="BC19" s="66">
        <v>61</v>
      </c>
      <c r="BD19" s="66">
        <v>3</v>
      </c>
      <c r="BE19" s="105">
        <v>41</v>
      </c>
      <c r="BF19" s="103">
        <v>2</v>
      </c>
      <c r="BG19" s="66">
        <v>41</v>
      </c>
      <c r="BH19" s="67">
        <v>2</v>
      </c>
      <c r="BI19" s="98">
        <v>42</v>
      </c>
      <c r="BJ19" s="98">
        <v>2</v>
      </c>
      <c r="BK19" s="66">
        <v>42</v>
      </c>
      <c r="BL19" s="66">
        <v>2</v>
      </c>
      <c r="BM19" s="65">
        <v>31</v>
      </c>
      <c r="BN19" s="64">
        <v>2</v>
      </c>
      <c r="BO19" s="99">
        <v>0</v>
      </c>
      <c r="BP19" s="178">
        <v>0</v>
      </c>
      <c r="BQ19" s="64">
        <v>0</v>
      </c>
      <c r="BR19" s="64">
        <v>0</v>
      </c>
      <c r="BS19" s="66">
        <v>0</v>
      </c>
      <c r="BT19" s="66">
        <v>0</v>
      </c>
      <c r="BU19" s="65">
        <v>0</v>
      </c>
      <c r="BV19" s="64">
        <v>0</v>
      </c>
      <c r="BW19" s="66">
        <v>0</v>
      </c>
      <c r="BX19" s="67">
        <v>0</v>
      </c>
      <c r="BY19" s="64">
        <v>0</v>
      </c>
      <c r="BZ19" s="64">
        <v>0</v>
      </c>
      <c r="CA19" s="69">
        <v>0</v>
      </c>
      <c r="CB19" s="70">
        <v>0</v>
      </c>
    </row>
    <row r="20" spans="2:80" ht="26.25" customHeight="1">
      <c r="B20" s="48">
        <v>2</v>
      </c>
      <c r="C20" s="49" t="s">
        <v>0</v>
      </c>
      <c r="D20" s="190" t="s">
        <v>48</v>
      </c>
      <c r="E20" s="75">
        <f t="shared" si="0"/>
        <v>19.9375</v>
      </c>
      <c r="F20" s="51">
        <f t="shared" si="1"/>
        <v>9.5</v>
      </c>
      <c r="G20" s="52">
        <f t="shared" si="2"/>
        <v>1.5</v>
      </c>
      <c r="H20" s="53">
        <f t="shared" si="3"/>
        <v>319</v>
      </c>
      <c r="I20" s="54">
        <f t="shared" si="4"/>
        <v>16</v>
      </c>
      <c r="J20" s="55" t="str">
        <f t="shared" si="5"/>
        <v>Giordani Fabio</v>
      </c>
      <c r="K20" s="56">
        <f t="shared" si="6"/>
        <v>423</v>
      </c>
      <c r="L20" s="57">
        <f t="shared" si="7"/>
        <v>19.227272727272727</v>
      </c>
      <c r="M20" s="58">
        <f t="shared" si="8"/>
        <v>22</v>
      </c>
      <c r="N20" s="16"/>
      <c r="O20" s="59">
        <f t="shared" si="9"/>
        <v>9.5</v>
      </c>
      <c r="P20" s="60">
        <f t="shared" si="10"/>
        <v>2.5</v>
      </c>
      <c r="Q20" s="103">
        <v>37</v>
      </c>
      <c r="R20" s="103">
        <v>2</v>
      </c>
      <c r="S20" s="99">
        <v>0</v>
      </c>
      <c r="T20" s="183">
        <v>0</v>
      </c>
      <c r="U20" s="122">
        <v>29</v>
      </c>
      <c r="V20" s="122">
        <v>2</v>
      </c>
      <c r="W20" s="106">
        <v>0</v>
      </c>
      <c r="X20" s="106">
        <v>0</v>
      </c>
      <c r="Y20" s="104">
        <v>40</v>
      </c>
      <c r="Z20" s="102">
        <v>2</v>
      </c>
      <c r="AA20" s="66">
        <v>40</v>
      </c>
      <c r="AB20" s="67">
        <v>2</v>
      </c>
      <c r="AC20" s="103">
        <v>31</v>
      </c>
      <c r="AD20" s="103">
        <v>2</v>
      </c>
      <c r="AE20" s="66">
        <v>31</v>
      </c>
      <c r="AF20" s="66">
        <v>2</v>
      </c>
      <c r="AG20" s="105">
        <v>41</v>
      </c>
      <c r="AH20" s="103">
        <v>2</v>
      </c>
      <c r="AI20" s="66">
        <v>41</v>
      </c>
      <c r="AJ20" s="67">
        <v>2</v>
      </c>
      <c r="AK20" s="102">
        <v>0</v>
      </c>
      <c r="AL20" s="102">
        <v>0</v>
      </c>
      <c r="AM20" s="61">
        <v>0</v>
      </c>
      <c r="AN20" s="61">
        <v>0</v>
      </c>
      <c r="AO20" s="104">
        <v>0</v>
      </c>
      <c r="AP20" s="102">
        <v>0</v>
      </c>
      <c r="AQ20" s="61">
        <v>0</v>
      </c>
      <c r="AR20" s="62">
        <v>0</v>
      </c>
      <c r="AS20" s="103">
        <v>39</v>
      </c>
      <c r="AT20" s="103">
        <v>2</v>
      </c>
      <c r="AU20" s="68">
        <v>39</v>
      </c>
      <c r="AV20" s="68">
        <v>2</v>
      </c>
      <c r="AW20" s="105">
        <v>39</v>
      </c>
      <c r="AX20" s="103">
        <v>2</v>
      </c>
      <c r="AY20" s="66">
        <v>39</v>
      </c>
      <c r="AZ20" s="67">
        <v>2</v>
      </c>
      <c r="BA20" s="102">
        <v>45</v>
      </c>
      <c r="BB20" s="102">
        <v>2</v>
      </c>
      <c r="BC20" s="66">
        <v>45</v>
      </c>
      <c r="BD20" s="66">
        <v>2</v>
      </c>
      <c r="BE20" s="105">
        <v>42</v>
      </c>
      <c r="BF20" s="103">
        <v>2</v>
      </c>
      <c r="BG20" s="66">
        <v>42</v>
      </c>
      <c r="BH20" s="67">
        <v>2</v>
      </c>
      <c r="BI20" s="98">
        <v>42</v>
      </c>
      <c r="BJ20" s="98">
        <v>2</v>
      </c>
      <c r="BK20" s="66">
        <v>42</v>
      </c>
      <c r="BL20" s="66">
        <v>2</v>
      </c>
      <c r="BM20" s="65">
        <v>38</v>
      </c>
      <c r="BN20" s="64">
        <v>2</v>
      </c>
      <c r="BO20" s="99">
        <v>0</v>
      </c>
      <c r="BP20" s="178">
        <v>0</v>
      </c>
      <c r="BQ20" s="64">
        <v>0</v>
      </c>
      <c r="BR20" s="64">
        <v>0</v>
      </c>
      <c r="BS20" s="66">
        <v>0</v>
      </c>
      <c r="BT20" s="66">
        <v>0</v>
      </c>
      <c r="BU20" s="65">
        <v>0</v>
      </c>
      <c r="BV20" s="64">
        <v>0</v>
      </c>
      <c r="BW20" s="66">
        <v>0</v>
      </c>
      <c r="BX20" s="67">
        <v>0</v>
      </c>
      <c r="BY20" s="64">
        <v>0</v>
      </c>
      <c r="BZ20" s="64">
        <v>0</v>
      </c>
      <c r="CA20" s="69">
        <v>0</v>
      </c>
      <c r="CB20" s="70">
        <v>0</v>
      </c>
    </row>
    <row r="21" spans="2:80" ht="26.25" customHeight="1">
      <c r="B21" s="48">
        <v>2</v>
      </c>
      <c r="C21" s="49" t="s">
        <v>49</v>
      </c>
      <c r="D21" s="117" t="s">
        <v>53</v>
      </c>
      <c r="E21" s="63">
        <f t="shared" si="0"/>
        <v>19.9375</v>
      </c>
      <c r="F21" s="120">
        <f t="shared" si="1"/>
        <v>9.5</v>
      </c>
      <c r="G21" s="52">
        <f t="shared" si="2"/>
        <v>1.5</v>
      </c>
      <c r="H21" s="53">
        <f t="shared" si="3"/>
        <v>319</v>
      </c>
      <c r="I21" s="54">
        <f t="shared" si="4"/>
        <v>16</v>
      </c>
      <c r="J21" s="55" t="str">
        <f t="shared" si="5"/>
        <v>Leone Matteo</v>
      </c>
      <c r="K21" s="56">
        <f t="shared" si="6"/>
        <v>421</v>
      </c>
      <c r="L21" s="57">
        <f t="shared" si="7"/>
        <v>19.136363636363637</v>
      </c>
      <c r="M21" s="58">
        <f t="shared" si="8"/>
        <v>22</v>
      </c>
      <c r="N21" s="16"/>
      <c r="O21" s="59">
        <f t="shared" si="9"/>
        <v>9.5</v>
      </c>
      <c r="P21" s="60">
        <f t="shared" si="10"/>
        <v>2.5</v>
      </c>
      <c r="Q21" s="102">
        <v>35</v>
      </c>
      <c r="R21" s="102">
        <v>2</v>
      </c>
      <c r="S21" s="99">
        <v>0</v>
      </c>
      <c r="T21" s="183">
        <v>0</v>
      </c>
      <c r="U21" s="102">
        <v>34</v>
      </c>
      <c r="V21" s="102">
        <v>2</v>
      </c>
      <c r="W21" s="184">
        <v>0</v>
      </c>
      <c r="X21" s="184">
        <v>0</v>
      </c>
      <c r="Y21" s="104">
        <v>40</v>
      </c>
      <c r="Z21" s="102">
        <v>2</v>
      </c>
      <c r="AA21" s="179">
        <v>40</v>
      </c>
      <c r="AB21" s="180">
        <v>2</v>
      </c>
      <c r="AC21" s="103">
        <v>39</v>
      </c>
      <c r="AD21" s="103">
        <v>2</v>
      </c>
      <c r="AE21" s="66">
        <v>39</v>
      </c>
      <c r="AF21" s="66">
        <v>2</v>
      </c>
      <c r="AG21" s="105">
        <v>37</v>
      </c>
      <c r="AH21" s="103">
        <v>2</v>
      </c>
      <c r="AI21" s="66">
        <v>37</v>
      </c>
      <c r="AJ21" s="67">
        <v>2</v>
      </c>
      <c r="AK21" s="102">
        <v>0</v>
      </c>
      <c r="AL21" s="102">
        <v>0</v>
      </c>
      <c r="AM21" s="61">
        <v>0</v>
      </c>
      <c r="AN21" s="61">
        <v>0</v>
      </c>
      <c r="AO21" s="104">
        <v>0</v>
      </c>
      <c r="AP21" s="102">
        <v>0</v>
      </c>
      <c r="AQ21" s="61">
        <v>0</v>
      </c>
      <c r="AR21" s="62">
        <v>0</v>
      </c>
      <c r="AS21" s="102">
        <v>41</v>
      </c>
      <c r="AT21" s="102">
        <v>2</v>
      </c>
      <c r="AU21" s="68">
        <v>41</v>
      </c>
      <c r="AV21" s="68">
        <v>2</v>
      </c>
      <c r="AW21" s="104">
        <v>40</v>
      </c>
      <c r="AX21" s="102">
        <v>2</v>
      </c>
      <c r="AY21" s="66">
        <v>40</v>
      </c>
      <c r="AZ21" s="67">
        <v>2</v>
      </c>
      <c r="BA21" s="102">
        <v>0</v>
      </c>
      <c r="BB21" s="102">
        <v>0</v>
      </c>
      <c r="BC21" s="61">
        <v>0</v>
      </c>
      <c r="BD21" s="61">
        <v>0</v>
      </c>
      <c r="BE21" s="104">
        <v>33</v>
      </c>
      <c r="BF21" s="102">
        <v>2</v>
      </c>
      <c r="BG21" s="99">
        <v>0</v>
      </c>
      <c r="BH21" s="178">
        <v>0</v>
      </c>
      <c r="BI21" s="98">
        <v>36</v>
      </c>
      <c r="BJ21" s="98">
        <v>2</v>
      </c>
      <c r="BK21" s="66">
        <v>36</v>
      </c>
      <c r="BL21" s="66">
        <v>2</v>
      </c>
      <c r="BM21" s="65">
        <v>43</v>
      </c>
      <c r="BN21" s="64">
        <v>2</v>
      </c>
      <c r="BO21" s="66">
        <v>43</v>
      </c>
      <c r="BP21" s="67">
        <v>2</v>
      </c>
      <c r="BQ21" s="64">
        <v>43</v>
      </c>
      <c r="BR21" s="64">
        <v>2</v>
      </c>
      <c r="BS21" s="66">
        <v>43</v>
      </c>
      <c r="BT21" s="66">
        <v>2</v>
      </c>
      <c r="BU21" s="65">
        <v>0</v>
      </c>
      <c r="BV21" s="64">
        <v>0</v>
      </c>
      <c r="BW21" s="66">
        <v>0</v>
      </c>
      <c r="BX21" s="67">
        <v>0</v>
      </c>
      <c r="BY21" s="64">
        <v>0</v>
      </c>
      <c r="BZ21" s="64">
        <v>0</v>
      </c>
      <c r="CA21" s="69">
        <v>0</v>
      </c>
      <c r="CB21" s="70">
        <v>0</v>
      </c>
    </row>
    <row r="22" spans="2:80" ht="26.25" customHeight="1">
      <c r="B22" s="48">
        <v>1</v>
      </c>
      <c r="C22" s="49" t="s">
        <v>0</v>
      </c>
      <c r="D22" s="115" t="s">
        <v>51</v>
      </c>
      <c r="E22" s="63">
        <f t="shared" si="0"/>
        <v>19.875</v>
      </c>
      <c r="F22" s="120">
        <f t="shared" si="1"/>
        <v>8</v>
      </c>
      <c r="G22" s="52">
        <f t="shared" si="2"/>
        <v>0</v>
      </c>
      <c r="H22" s="53">
        <f t="shared" si="3"/>
        <v>318</v>
      </c>
      <c r="I22" s="54">
        <f t="shared" si="4"/>
        <v>16</v>
      </c>
      <c r="J22" s="55" t="str">
        <f t="shared" si="5"/>
        <v>Talamo Raffaele</v>
      </c>
      <c r="K22" s="56">
        <f t="shared" si="6"/>
        <v>318</v>
      </c>
      <c r="L22" s="57">
        <f t="shared" si="7"/>
        <v>19.875</v>
      </c>
      <c r="M22" s="58">
        <f t="shared" si="8"/>
        <v>16</v>
      </c>
      <c r="N22" s="16"/>
      <c r="O22" s="59">
        <f t="shared" si="9"/>
        <v>8</v>
      </c>
      <c r="P22" s="60">
        <f t="shared" si="10"/>
        <v>4</v>
      </c>
      <c r="Q22" s="102">
        <v>37</v>
      </c>
      <c r="R22" s="102">
        <v>2</v>
      </c>
      <c r="S22" s="66">
        <v>37</v>
      </c>
      <c r="T22" s="110">
        <v>2</v>
      </c>
      <c r="U22" s="98">
        <v>39</v>
      </c>
      <c r="V22" s="98">
        <v>2</v>
      </c>
      <c r="W22" s="66">
        <v>39</v>
      </c>
      <c r="X22" s="66">
        <v>2</v>
      </c>
      <c r="Y22" s="105">
        <v>40</v>
      </c>
      <c r="Z22" s="103">
        <v>2</v>
      </c>
      <c r="AA22" s="66">
        <v>40</v>
      </c>
      <c r="AB22" s="67">
        <v>2</v>
      </c>
      <c r="AC22" s="102">
        <v>43</v>
      </c>
      <c r="AD22" s="102">
        <v>2</v>
      </c>
      <c r="AE22" s="66">
        <v>43</v>
      </c>
      <c r="AF22" s="66">
        <v>2</v>
      </c>
      <c r="AG22" s="104">
        <v>38</v>
      </c>
      <c r="AH22" s="102">
        <v>2</v>
      </c>
      <c r="AI22" s="66">
        <v>38</v>
      </c>
      <c r="AJ22" s="67">
        <v>2</v>
      </c>
      <c r="AK22" s="102">
        <v>0</v>
      </c>
      <c r="AL22" s="102">
        <v>0</v>
      </c>
      <c r="AM22" s="61">
        <v>0</v>
      </c>
      <c r="AN22" s="61">
        <v>0</v>
      </c>
      <c r="AO22" s="104">
        <v>0</v>
      </c>
      <c r="AP22" s="102">
        <v>0</v>
      </c>
      <c r="AQ22" s="61">
        <v>0</v>
      </c>
      <c r="AR22" s="62">
        <v>0</v>
      </c>
      <c r="AS22" s="102">
        <v>0</v>
      </c>
      <c r="AT22" s="102">
        <v>0</v>
      </c>
      <c r="AU22" s="71">
        <v>0</v>
      </c>
      <c r="AV22" s="71">
        <v>0</v>
      </c>
      <c r="AW22" s="104">
        <v>35</v>
      </c>
      <c r="AX22" s="102">
        <v>2</v>
      </c>
      <c r="AY22" s="66">
        <v>35</v>
      </c>
      <c r="AZ22" s="67">
        <v>2</v>
      </c>
      <c r="BA22" s="102">
        <v>0</v>
      </c>
      <c r="BB22" s="102">
        <v>0</v>
      </c>
      <c r="BC22" s="61">
        <v>0</v>
      </c>
      <c r="BD22" s="61">
        <v>0</v>
      </c>
      <c r="BE22" s="104">
        <v>42</v>
      </c>
      <c r="BF22" s="102">
        <v>2</v>
      </c>
      <c r="BG22" s="66">
        <v>42</v>
      </c>
      <c r="BH22" s="67">
        <v>2</v>
      </c>
      <c r="BI22" s="98">
        <v>0</v>
      </c>
      <c r="BJ22" s="98">
        <v>0</v>
      </c>
      <c r="BK22" s="99">
        <v>0</v>
      </c>
      <c r="BL22" s="99">
        <v>0</v>
      </c>
      <c r="BM22" s="65">
        <v>44</v>
      </c>
      <c r="BN22" s="64">
        <v>2</v>
      </c>
      <c r="BO22" s="66">
        <v>44</v>
      </c>
      <c r="BP22" s="67">
        <v>2</v>
      </c>
      <c r="BQ22" s="64">
        <v>0</v>
      </c>
      <c r="BR22" s="64">
        <v>0</v>
      </c>
      <c r="BS22" s="66">
        <v>0</v>
      </c>
      <c r="BT22" s="66">
        <v>0</v>
      </c>
      <c r="BU22" s="65">
        <v>0</v>
      </c>
      <c r="BV22" s="64">
        <v>0</v>
      </c>
      <c r="BW22" s="66">
        <v>0</v>
      </c>
      <c r="BX22" s="67">
        <v>0</v>
      </c>
      <c r="BY22" s="64">
        <v>0</v>
      </c>
      <c r="BZ22" s="64">
        <v>0</v>
      </c>
      <c r="CA22" s="69">
        <v>0</v>
      </c>
      <c r="CB22" s="70">
        <v>0</v>
      </c>
    </row>
    <row r="23" spans="2:80" ht="26.25" customHeight="1">
      <c r="B23" s="279">
        <v>3</v>
      </c>
      <c r="C23" s="49" t="s">
        <v>49</v>
      </c>
      <c r="D23" s="73" t="s">
        <v>50</v>
      </c>
      <c r="E23" s="63">
        <f t="shared" si="0"/>
        <v>19.705882352941178</v>
      </c>
      <c r="F23" s="120">
        <f t="shared" si="1"/>
        <v>9.5</v>
      </c>
      <c r="G23" s="52">
        <f t="shared" si="2"/>
        <v>1.5</v>
      </c>
      <c r="H23" s="53">
        <f t="shared" si="3"/>
        <v>335</v>
      </c>
      <c r="I23" s="54">
        <f t="shared" si="4"/>
        <v>17</v>
      </c>
      <c r="J23" s="55" t="str">
        <f t="shared" si="5"/>
        <v>Quintarelli Vincenzo</v>
      </c>
      <c r="K23" s="56">
        <f t="shared" si="6"/>
        <v>437</v>
      </c>
      <c r="L23" s="57">
        <f t="shared" si="7"/>
        <v>19</v>
      </c>
      <c r="M23" s="58">
        <f t="shared" si="8"/>
        <v>23</v>
      </c>
      <c r="N23" s="16"/>
      <c r="O23" s="59">
        <f t="shared" si="9"/>
        <v>9.5</v>
      </c>
      <c r="P23" s="60">
        <f t="shared" si="10"/>
        <v>2.5</v>
      </c>
      <c r="Q23" s="102">
        <v>38</v>
      </c>
      <c r="R23" s="102">
        <v>2</v>
      </c>
      <c r="S23" s="66">
        <v>38</v>
      </c>
      <c r="T23" s="110">
        <v>2</v>
      </c>
      <c r="U23" s="98">
        <v>34</v>
      </c>
      <c r="V23" s="98">
        <v>2</v>
      </c>
      <c r="W23" s="99">
        <v>0</v>
      </c>
      <c r="X23" s="99">
        <v>0</v>
      </c>
      <c r="Y23" s="104">
        <v>35</v>
      </c>
      <c r="Z23" s="102">
        <v>2</v>
      </c>
      <c r="AA23" s="99">
        <v>0</v>
      </c>
      <c r="AB23" s="178">
        <v>0</v>
      </c>
      <c r="AC23" s="102">
        <v>37</v>
      </c>
      <c r="AD23" s="102">
        <v>2</v>
      </c>
      <c r="AE23" s="66">
        <v>37</v>
      </c>
      <c r="AF23" s="66">
        <v>2</v>
      </c>
      <c r="AG23" s="104">
        <v>44</v>
      </c>
      <c r="AH23" s="102">
        <v>2</v>
      </c>
      <c r="AI23" s="66">
        <v>44</v>
      </c>
      <c r="AJ23" s="67">
        <v>2</v>
      </c>
      <c r="AK23" s="102">
        <v>0</v>
      </c>
      <c r="AL23" s="102">
        <v>0</v>
      </c>
      <c r="AM23" s="61">
        <v>0</v>
      </c>
      <c r="AN23" s="61">
        <v>0</v>
      </c>
      <c r="AO23" s="104">
        <v>0</v>
      </c>
      <c r="AP23" s="102">
        <v>0</v>
      </c>
      <c r="AQ23" s="61">
        <v>0</v>
      </c>
      <c r="AR23" s="62">
        <v>0</v>
      </c>
      <c r="AS23" s="102">
        <v>42</v>
      </c>
      <c r="AT23" s="102">
        <v>2</v>
      </c>
      <c r="AU23" s="68">
        <v>42</v>
      </c>
      <c r="AV23" s="68">
        <v>2</v>
      </c>
      <c r="AW23" s="104">
        <v>0</v>
      </c>
      <c r="AX23" s="102">
        <v>0</v>
      </c>
      <c r="AY23" s="61">
        <v>0</v>
      </c>
      <c r="AZ23" s="62">
        <v>0</v>
      </c>
      <c r="BA23" s="103">
        <v>44</v>
      </c>
      <c r="BB23" s="103">
        <v>2</v>
      </c>
      <c r="BC23" s="66">
        <v>44</v>
      </c>
      <c r="BD23" s="66">
        <v>2</v>
      </c>
      <c r="BE23" s="105">
        <v>33</v>
      </c>
      <c r="BF23" s="103">
        <v>2</v>
      </c>
      <c r="BG23" s="106">
        <v>0</v>
      </c>
      <c r="BH23" s="107">
        <v>0</v>
      </c>
      <c r="BI23" s="98">
        <v>38</v>
      </c>
      <c r="BJ23" s="98">
        <v>2</v>
      </c>
      <c r="BK23" s="66">
        <v>38</v>
      </c>
      <c r="BL23" s="66">
        <v>2</v>
      </c>
      <c r="BM23" s="65">
        <v>40</v>
      </c>
      <c r="BN23" s="64">
        <v>2</v>
      </c>
      <c r="BO23" s="66">
        <v>40</v>
      </c>
      <c r="BP23" s="67">
        <v>2</v>
      </c>
      <c r="BQ23" s="64">
        <v>52</v>
      </c>
      <c r="BR23" s="64">
        <v>3</v>
      </c>
      <c r="BS23" s="66">
        <v>52</v>
      </c>
      <c r="BT23" s="66">
        <v>3</v>
      </c>
      <c r="BU23" s="65">
        <v>0</v>
      </c>
      <c r="BV23" s="64">
        <v>0</v>
      </c>
      <c r="BW23" s="66">
        <v>0</v>
      </c>
      <c r="BX23" s="67">
        <v>0</v>
      </c>
      <c r="BY23" s="64">
        <v>0</v>
      </c>
      <c r="BZ23" s="64">
        <v>0</v>
      </c>
      <c r="CA23" s="69">
        <v>0</v>
      </c>
      <c r="CB23" s="70">
        <v>0</v>
      </c>
    </row>
    <row r="24" spans="2:80" s="193" customFormat="1" ht="26.25" customHeight="1">
      <c r="B24" s="194">
        <v>3</v>
      </c>
      <c r="C24" s="195" t="s">
        <v>7</v>
      </c>
      <c r="D24" s="217" t="s">
        <v>68</v>
      </c>
      <c r="E24" s="197">
        <f t="shared" si="0"/>
        <v>19.5</v>
      </c>
      <c r="F24" s="76">
        <f t="shared" si="1"/>
        <v>1</v>
      </c>
      <c r="G24" s="198">
        <f t="shared" si="2"/>
        <v>-7</v>
      </c>
      <c r="H24" s="199">
        <f t="shared" si="3"/>
        <v>39</v>
      </c>
      <c r="I24" s="200">
        <f t="shared" si="4"/>
        <v>2</v>
      </c>
      <c r="J24" s="201" t="str">
        <f t="shared" si="5"/>
        <v>Polidori Natalino</v>
      </c>
      <c r="K24" s="202">
        <f t="shared" si="6"/>
        <v>39</v>
      </c>
      <c r="L24" s="203">
        <f t="shared" si="7"/>
        <v>19.5</v>
      </c>
      <c r="M24" s="204">
        <f t="shared" si="8"/>
        <v>2</v>
      </c>
      <c r="N24" s="205"/>
      <c r="O24" s="206">
        <f t="shared" si="9"/>
        <v>1</v>
      </c>
      <c r="P24" s="207">
        <f t="shared" si="10"/>
        <v>11</v>
      </c>
      <c r="Q24" s="210">
        <v>0</v>
      </c>
      <c r="R24" s="210">
        <v>0</v>
      </c>
      <c r="S24" s="61">
        <v>0</v>
      </c>
      <c r="T24" s="109">
        <v>0</v>
      </c>
      <c r="U24" s="210">
        <v>0</v>
      </c>
      <c r="V24" s="210">
        <v>0</v>
      </c>
      <c r="W24" s="61">
        <v>0</v>
      </c>
      <c r="X24" s="61">
        <v>0</v>
      </c>
      <c r="Y24" s="211">
        <v>0</v>
      </c>
      <c r="Z24" s="210">
        <v>0</v>
      </c>
      <c r="AA24" s="61">
        <v>0</v>
      </c>
      <c r="AB24" s="62">
        <v>0</v>
      </c>
      <c r="AC24" s="210">
        <v>0</v>
      </c>
      <c r="AD24" s="210">
        <v>0</v>
      </c>
      <c r="AE24" s="61">
        <v>0</v>
      </c>
      <c r="AF24" s="61">
        <v>0</v>
      </c>
      <c r="AG24" s="211">
        <v>39</v>
      </c>
      <c r="AH24" s="210">
        <v>2</v>
      </c>
      <c r="AI24" s="99">
        <v>39</v>
      </c>
      <c r="AJ24" s="178">
        <v>2</v>
      </c>
      <c r="AK24" s="210">
        <v>0</v>
      </c>
      <c r="AL24" s="210">
        <v>0</v>
      </c>
      <c r="AM24" s="61">
        <v>0</v>
      </c>
      <c r="AN24" s="61">
        <v>0</v>
      </c>
      <c r="AO24" s="211">
        <v>0</v>
      </c>
      <c r="AP24" s="210">
        <v>0</v>
      </c>
      <c r="AQ24" s="61">
        <v>0</v>
      </c>
      <c r="AR24" s="62">
        <v>0</v>
      </c>
      <c r="AS24" s="208">
        <v>0</v>
      </c>
      <c r="AT24" s="208">
        <v>0</v>
      </c>
      <c r="AU24" s="71">
        <v>0</v>
      </c>
      <c r="AV24" s="71">
        <v>0</v>
      </c>
      <c r="AW24" s="211">
        <v>0</v>
      </c>
      <c r="AX24" s="210">
        <v>0</v>
      </c>
      <c r="AY24" s="61">
        <v>0</v>
      </c>
      <c r="AZ24" s="62">
        <v>0</v>
      </c>
      <c r="BA24" s="210">
        <v>0</v>
      </c>
      <c r="BB24" s="210">
        <v>0</v>
      </c>
      <c r="BC24" s="61">
        <v>0</v>
      </c>
      <c r="BD24" s="61">
        <v>0</v>
      </c>
      <c r="BE24" s="211">
        <v>0</v>
      </c>
      <c r="BF24" s="210">
        <v>0</v>
      </c>
      <c r="BG24" s="61">
        <v>0</v>
      </c>
      <c r="BH24" s="62">
        <v>0</v>
      </c>
      <c r="BI24" s="210">
        <v>0</v>
      </c>
      <c r="BJ24" s="210">
        <v>0</v>
      </c>
      <c r="BK24" s="99">
        <v>0</v>
      </c>
      <c r="BL24" s="99">
        <v>0</v>
      </c>
      <c r="BM24" s="209">
        <v>0</v>
      </c>
      <c r="BN24" s="208">
        <v>0</v>
      </c>
      <c r="BO24" s="99">
        <v>0</v>
      </c>
      <c r="BP24" s="178">
        <v>0</v>
      </c>
      <c r="BQ24" s="208">
        <v>0</v>
      </c>
      <c r="BR24" s="208">
        <v>0</v>
      </c>
      <c r="BS24" s="99">
        <v>0</v>
      </c>
      <c r="BT24" s="99">
        <v>0</v>
      </c>
      <c r="BU24" s="209">
        <v>0</v>
      </c>
      <c r="BV24" s="208">
        <v>0</v>
      </c>
      <c r="BW24" s="99">
        <v>0</v>
      </c>
      <c r="BX24" s="178">
        <v>0</v>
      </c>
      <c r="BY24" s="208">
        <v>0</v>
      </c>
      <c r="BZ24" s="208">
        <v>0</v>
      </c>
      <c r="CA24" s="212">
        <v>0</v>
      </c>
      <c r="CB24" s="213">
        <v>0</v>
      </c>
    </row>
    <row r="25" spans="2:80" s="193" customFormat="1" ht="26.25" customHeight="1">
      <c r="B25" s="194">
        <v>3</v>
      </c>
      <c r="C25" s="195" t="s">
        <v>0</v>
      </c>
      <c r="D25" s="217" t="s">
        <v>69</v>
      </c>
      <c r="E25" s="197">
        <f t="shared" si="0"/>
        <v>19.5</v>
      </c>
      <c r="F25" s="76">
        <f t="shared" si="1"/>
        <v>1</v>
      </c>
      <c r="G25" s="198">
        <f t="shared" si="2"/>
        <v>-7</v>
      </c>
      <c r="H25" s="199">
        <f t="shared" si="3"/>
        <v>39</v>
      </c>
      <c r="I25" s="200">
        <f t="shared" si="4"/>
        <v>2</v>
      </c>
      <c r="J25" s="201" t="str">
        <f t="shared" si="5"/>
        <v>Guliani Vincenzo</v>
      </c>
      <c r="K25" s="202">
        <f t="shared" si="6"/>
        <v>39</v>
      </c>
      <c r="L25" s="203">
        <f t="shared" si="7"/>
        <v>19.5</v>
      </c>
      <c r="M25" s="204">
        <f t="shared" si="8"/>
        <v>2</v>
      </c>
      <c r="N25" s="205"/>
      <c r="O25" s="206">
        <f t="shared" si="9"/>
        <v>1</v>
      </c>
      <c r="P25" s="207">
        <f t="shared" si="10"/>
        <v>11</v>
      </c>
      <c r="Q25" s="210">
        <v>0</v>
      </c>
      <c r="R25" s="210">
        <v>0</v>
      </c>
      <c r="S25" s="61">
        <v>0</v>
      </c>
      <c r="T25" s="109">
        <v>0</v>
      </c>
      <c r="U25" s="210">
        <v>0</v>
      </c>
      <c r="V25" s="210">
        <v>0</v>
      </c>
      <c r="W25" s="61">
        <v>0</v>
      </c>
      <c r="X25" s="61">
        <v>0</v>
      </c>
      <c r="Y25" s="211">
        <v>0</v>
      </c>
      <c r="Z25" s="210">
        <v>0</v>
      </c>
      <c r="AA25" s="61">
        <v>0</v>
      </c>
      <c r="AB25" s="62">
        <v>0</v>
      </c>
      <c r="AC25" s="210">
        <v>0</v>
      </c>
      <c r="AD25" s="210">
        <v>0</v>
      </c>
      <c r="AE25" s="61">
        <v>0</v>
      </c>
      <c r="AF25" s="61">
        <v>0</v>
      </c>
      <c r="AG25" s="211">
        <v>0</v>
      </c>
      <c r="AH25" s="210">
        <v>0</v>
      </c>
      <c r="AI25" s="61">
        <v>0</v>
      </c>
      <c r="AJ25" s="62">
        <v>0</v>
      </c>
      <c r="AK25" s="210">
        <v>0</v>
      </c>
      <c r="AL25" s="210">
        <v>0</v>
      </c>
      <c r="AM25" s="61">
        <v>0</v>
      </c>
      <c r="AN25" s="61">
        <v>0</v>
      </c>
      <c r="AO25" s="211">
        <v>0</v>
      </c>
      <c r="AP25" s="210">
        <v>0</v>
      </c>
      <c r="AQ25" s="61">
        <v>0</v>
      </c>
      <c r="AR25" s="62">
        <v>0</v>
      </c>
      <c r="AS25" s="208">
        <v>39</v>
      </c>
      <c r="AT25" s="208">
        <v>2</v>
      </c>
      <c r="AU25" s="186">
        <v>39</v>
      </c>
      <c r="AV25" s="186">
        <v>2</v>
      </c>
      <c r="AW25" s="211">
        <v>0</v>
      </c>
      <c r="AX25" s="210">
        <v>0</v>
      </c>
      <c r="AY25" s="61">
        <v>0</v>
      </c>
      <c r="AZ25" s="62">
        <v>0</v>
      </c>
      <c r="BA25" s="210">
        <v>0</v>
      </c>
      <c r="BB25" s="210">
        <v>0</v>
      </c>
      <c r="BC25" s="61">
        <v>0</v>
      </c>
      <c r="BD25" s="61">
        <v>0</v>
      </c>
      <c r="BE25" s="211">
        <v>0</v>
      </c>
      <c r="BF25" s="210">
        <v>0</v>
      </c>
      <c r="BG25" s="61">
        <v>0</v>
      </c>
      <c r="BH25" s="62">
        <v>0</v>
      </c>
      <c r="BI25" s="210">
        <v>0</v>
      </c>
      <c r="BJ25" s="210">
        <v>0</v>
      </c>
      <c r="BK25" s="99">
        <v>0</v>
      </c>
      <c r="BL25" s="99">
        <v>0</v>
      </c>
      <c r="BM25" s="209">
        <v>0</v>
      </c>
      <c r="BN25" s="208">
        <v>0</v>
      </c>
      <c r="BO25" s="99">
        <v>0</v>
      </c>
      <c r="BP25" s="178">
        <v>0</v>
      </c>
      <c r="BQ25" s="208">
        <v>0</v>
      </c>
      <c r="BR25" s="208">
        <v>0</v>
      </c>
      <c r="BS25" s="99">
        <v>0</v>
      </c>
      <c r="BT25" s="99">
        <v>0</v>
      </c>
      <c r="BU25" s="209">
        <v>0</v>
      </c>
      <c r="BV25" s="208">
        <v>0</v>
      </c>
      <c r="BW25" s="99">
        <v>0</v>
      </c>
      <c r="BX25" s="178">
        <v>0</v>
      </c>
      <c r="BY25" s="208">
        <v>0</v>
      </c>
      <c r="BZ25" s="208">
        <v>0</v>
      </c>
      <c r="CA25" s="212">
        <v>0</v>
      </c>
      <c r="CB25" s="213">
        <v>0</v>
      </c>
    </row>
    <row r="26" spans="2:80" s="193" customFormat="1" ht="26.25" customHeight="1">
      <c r="B26" s="194">
        <v>3</v>
      </c>
      <c r="C26" s="195" t="s">
        <v>7</v>
      </c>
      <c r="D26" s="217" t="s">
        <v>67</v>
      </c>
      <c r="E26" s="197">
        <f t="shared" si="0"/>
        <v>19.454545454545453</v>
      </c>
      <c r="F26" s="76">
        <f t="shared" si="1"/>
        <v>5</v>
      </c>
      <c r="G26" s="198">
        <f t="shared" si="2"/>
        <v>-3</v>
      </c>
      <c r="H26" s="199">
        <f t="shared" si="3"/>
        <v>214</v>
      </c>
      <c r="I26" s="200">
        <f t="shared" si="4"/>
        <v>11</v>
      </c>
      <c r="J26" s="201" t="str">
        <f t="shared" si="5"/>
        <v>Carocci Luca</v>
      </c>
      <c r="K26" s="202">
        <f t="shared" si="6"/>
        <v>214</v>
      </c>
      <c r="L26" s="203">
        <f t="shared" si="7"/>
        <v>19.454545454545453</v>
      </c>
      <c r="M26" s="204">
        <f t="shared" si="8"/>
        <v>11</v>
      </c>
      <c r="N26" s="205"/>
      <c r="O26" s="206">
        <f t="shared" si="9"/>
        <v>5</v>
      </c>
      <c r="P26" s="207">
        <f t="shared" si="10"/>
        <v>7</v>
      </c>
      <c r="Q26" s="210">
        <v>0</v>
      </c>
      <c r="R26" s="210">
        <v>0</v>
      </c>
      <c r="S26" s="61">
        <v>0</v>
      </c>
      <c r="T26" s="109">
        <v>0</v>
      </c>
      <c r="U26" s="210">
        <v>0</v>
      </c>
      <c r="V26" s="210">
        <v>0</v>
      </c>
      <c r="W26" s="61">
        <v>0</v>
      </c>
      <c r="X26" s="61">
        <v>0</v>
      </c>
      <c r="Y26" s="211">
        <v>0</v>
      </c>
      <c r="Z26" s="210">
        <v>0</v>
      </c>
      <c r="AA26" s="61">
        <v>0</v>
      </c>
      <c r="AB26" s="62">
        <v>0</v>
      </c>
      <c r="AC26" s="210">
        <v>0</v>
      </c>
      <c r="AD26" s="210">
        <v>0</v>
      </c>
      <c r="AE26" s="61">
        <v>0</v>
      </c>
      <c r="AF26" s="61">
        <v>0</v>
      </c>
      <c r="AG26" s="209">
        <v>0</v>
      </c>
      <c r="AH26" s="208">
        <v>0</v>
      </c>
      <c r="AI26" s="61">
        <v>0</v>
      </c>
      <c r="AJ26" s="62">
        <v>0</v>
      </c>
      <c r="AK26" s="210">
        <v>0</v>
      </c>
      <c r="AL26" s="210">
        <v>0</v>
      </c>
      <c r="AM26" s="61">
        <v>0</v>
      </c>
      <c r="AN26" s="61">
        <v>0</v>
      </c>
      <c r="AO26" s="211">
        <v>0</v>
      </c>
      <c r="AP26" s="210">
        <v>0</v>
      </c>
      <c r="AQ26" s="61">
        <v>0</v>
      </c>
      <c r="AR26" s="62">
        <v>0</v>
      </c>
      <c r="AS26" s="210">
        <v>0</v>
      </c>
      <c r="AT26" s="210">
        <v>0</v>
      </c>
      <c r="AU26" s="71">
        <v>0</v>
      </c>
      <c r="AV26" s="71">
        <v>0</v>
      </c>
      <c r="AW26" s="211">
        <v>0</v>
      </c>
      <c r="AX26" s="210">
        <v>0</v>
      </c>
      <c r="AY26" s="61">
        <v>0</v>
      </c>
      <c r="AZ26" s="62">
        <v>0</v>
      </c>
      <c r="BA26" s="210">
        <v>43</v>
      </c>
      <c r="BB26" s="210">
        <v>2</v>
      </c>
      <c r="BC26" s="99">
        <v>43</v>
      </c>
      <c r="BD26" s="99">
        <v>2</v>
      </c>
      <c r="BE26" s="211">
        <v>38</v>
      </c>
      <c r="BF26" s="210">
        <v>2</v>
      </c>
      <c r="BG26" s="99">
        <v>38</v>
      </c>
      <c r="BH26" s="178">
        <v>2</v>
      </c>
      <c r="BI26" s="210">
        <v>34</v>
      </c>
      <c r="BJ26" s="210">
        <v>2</v>
      </c>
      <c r="BK26" s="99">
        <v>34</v>
      </c>
      <c r="BL26" s="99">
        <v>2</v>
      </c>
      <c r="BM26" s="209">
        <v>38</v>
      </c>
      <c r="BN26" s="208">
        <v>2</v>
      </c>
      <c r="BO26" s="99">
        <v>38</v>
      </c>
      <c r="BP26" s="178">
        <v>2</v>
      </c>
      <c r="BQ26" s="208">
        <v>61</v>
      </c>
      <c r="BR26" s="208">
        <v>3</v>
      </c>
      <c r="BS26" s="99">
        <v>61</v>
      </c>
      <c r="BT26" s="99">
        <v>3</v>
      </c>
      <c r="BU26" s="209">
        <v>0</v>
      </c>
      <c r="BV26" s="208">
        <v>0</v>
      </c>
      <c r="BW26" s="99">
        <v>0</v>
      </c>
      <c r="BX26" s="178">
        <v>0</v>
      </c>
      <c r="BY26" s="208">
        <v>0</v>
      </c>
      <c r="BZ26" s="208">
        <v>0</v>
      </c>
      <c r="CA26" s="212">
        <v>0</v>
      </c>
      <c r="CB26" s="213">
        <v>0</v>
      </c>
    </row>
    <row r="27" spans="2:80" s="193" customFormat="1" ht="26.25" customHeight="1">
      <c r="B27" s="194">
        <v>3</v>
      </c>
      <c r="C27" s="195" t="s">
        <v>49</v>
      </c>
      <c r="D27" s="219" t="s">
        <v>70</v>
      </c>
      <c r="E27" s="220">
        <f t="shared" si="0"/>
        <v>19</v>
      </c>
      <c r="F27" s="76">
        <f t="shared" si="1"/>
        <v>3</v>
      </c>
      <c r="G27" s="198">
        <f t="shared" si="2"/>
        <v>-5</v>
      </c>
      <c r="H27" s="199">
        <f t="shared" si="3"/>
        <v>114</v>
      </c>
      <c r="I27" s="200">
        <f t="shared" si="4"/>
        <v>6</v>
      </c>
      <c r="J27" s="201" t="str">
        <f t="shared" si="5"/>
        <v>Prosperini Angelo</v>
      </c>
      <c r="K27" s="202">
        <f t="shared" si="6"/>
        <v>114</v>
      </c>
      <c r="L27" s="203">
        <f t="shared" si="7"/>
        <v>19</v>
      </c>
      <c r="M27" s="204">
        <f t="shared" si="8"/>
        <v>6</v>
      </c>
      <c r="N27" s="205"/>
      <c r="O27" s="206">
        <f t="shared" si="9"/>
        <v>3</v>
      </c>
      <c r="P27" s="207">
        <f t="shared" si="10"/>
        <v>9</v>
      </c>
      <c r="Q27" s="210">
        <v>0</v>
      </c>
      <c r="R27" s="210">
        <v>0</v>
      </c>
      <c r="S27" s="61">
        <v>0</v>
      </c>
      <c r="T27" s="109">
        <v>0</v>
      </c>
      <c r="U27" s="210">
        <v>33</v>
      </c>
      <c r="V27" s="210">
        <v>2</v>
      </c>
      <c r="W27" s="99">
        <v>33</v>
      </c>
      <c r="X27" s="99">
        <v>2</v>
      </c>
      <c r="Y27" s="209">
        <v>0</v>
      </c>
      <c r="Z27" s="208">
        <v>0</v>
      </c>
      <c r="AA27" s="61">
        <v>0</v>
      </c>
      <c r="AB27" s="62">
        <v>0</v>
      </c>
      <c r="AC27" s="210">
        <v>0</v>
      </c>
      <c r="AD27" s="210">
        <v>0</v>
      </c>
      <c r="AE27" s="61">
        <v>0</v>
      </c>
      <c r="AF27" s="61">
        <v>0</v>
      </c>
      <c r="AG27" s="211">
        <v>0</v>
      </c>
      <c r="AH27" s="210">
        <v>0</v>
      </c>
      <c r="AI27" s="61">
        <v>0</v>
      </c>
      <c r="AJ27" s="62">
        <v>0</v>
      </c>
      <c r="AK27" s="210">
        <v>0</v>
      </c>
      <c r="AL27" s="210">
        <v>0</v>
      </c>
      <c r="AM27" s="61">
        <v>0</v>
      </c>
      <c r="AN27" s="61">
        <v>0</v>
      </c>
      <c r="AO27" s="211">
        <v>0</v>
      </c>
      <c r="AP27" s="210">
        <v>0</v>
      </c>
      <c r="AQ27" s="61">
        <v>0</v>
      </c>
      <c r="AR27" s="62">
        <v>0</v>
      </c>
      <c r="AS27" s="210">
        <v>43</v>
      </c>
      <c r="AT27" s="210">
        <v>2</v>
      </c>
      <c r="AU27" s="186">
        <v>43</v>
      </c>
      <c r="AV27" s="186">
        <v>2</v>
      </c>
      <c r="AW27" s="211">
        <v>38</v>
      </c>
      <c r="AX27" s="210">
        <v>2</v>
      </c>
      <c r="AY27" s="99">
        <v>38</v>
      </c>
      <c r="AZ27" s="178">
        <v>2</v>
      </c>
      <c r="BA27" s="210">
        <v>0</v>
      </c>
      <c r="BB27" s="210">
        <v>0</v>
      </c>
      <c r="BC27" s="61">
        <v>0</v>
      </c>
      <c r="BD27" s="61">
        <v>0</v>
      </c>
      <c r="BE27" s="211">
        <v>0</v>
      </c>
      <c r="BF27" s="210">
        <v>0</v>
      </c>
      <c r="BG27" s="61">
        <v>0</v>
      </c>
      <c r="BH27" s="62">
        <v>0</v>
      </c>
      <c r="BI27" s="210">
        <v>0</v>
      </c>
      <c r="BJ27" s="210">
        <v>0</v>
      </c>
      <c r="BK27" s="99">
        <v>0</v>
      </c>
      <c r="BL27" s="99">
        <v>0</v>
      </c>
      <c r="BM27" s="209">
        <v>0</v>
      </c>
      <c r="BN27" s="208">
        <v>0</v>
      </c>
      <c r="BO27" s="99">
        <v>0</v>
      </c>
      <c r="BP27" s="178">
        <v>0</v>
      </c>
      <c r="BQ27" s="208">
        <v>0</v>
      </c>
      <c r="BR27" s="208">
        <v>0</v>
      </c>
      <c r="BS27" s="99">
        <v>0</v>
      </c>
      <c r="BT27" s="99">
        <v>0</v>
      </c>
      <c r="BU27" s="209">
        <v>0</v>
      </c>
      <c r="BV27" s="208">
        <v>0</v>
      </c>
      <c r="BW27" s="99">
        <v>0</v>
      </c>
      <c r="BX27" s="178">
        <v>0</v>
      </c>
      <c r="BY27" s="208">
        <v>0</v>
      </c>
      <c r="BZ27" s="208">
        <v>0</v>
      </c>
      <c r="CA27" s="212">
        <v>0</v>
      </c>
      <c r="CB27" s="213">
        <v>0</v>
      </c>
    </row>
    <row r="28" spans="2:80" s="193" customFormat="1" ht="26.25" customHeight="1">
      <c r="B28" s="194">
        <v>3</v>
      </c>
      <c r="C28" s="195" t="s">
        <v>7</v>
      </c>
      <c r="D28" s="219" t="s">
        <v>95</v>
      </c>
      <c r="E28" s="220">
        <f t="shared" si="0"/>
        <v>19</v>
      </c>
      <c r="F28" s="76">
        <f t="shared" si="1"/>
        <v>1</v>
      </c>
      <c r="G28" s="198">
        <f t="shared" si="2"/>
        <v>-7</v>
      </c>
      <c r="H28" s="199">
        <f t="shared" si="3"/>
        <v>38</v>
      </c>
      <c r="I28" s="200">
        <f t="shared" si="4"/>
        <v>2</v>
      </c>
      <c r="J28" s="201" t="str">
        <f t="shared" si="5"/>
        <v>D'Innocenzi Massimo</v>
      </c>
      <c r="K28" s="202">
        <f t="shared" si="6"/>
        <v>38</v>
      </c>
      <c r="L28" s="203">
        <f t="shared" si="7"/>
        <v>19</v>
      </c>
      <c r="M28" s="204">
        <f t="shared" si="8"/>
        <v>2</v>
      </c>
      <c r="N28" s="205"/>
      <c r="O28" s="206">
        <f t="shared" si="9"/>
        <v>1</v>
      </c>
      <c r="P28" s="207">
        <f t="shared" si="10"/>
        <v>11</v>
      </c>
      <c r="Q28" s="210">
        <v>0</v>
      </c>
      <c r="R28" s="210">
        <v>0</v>
      </c>
      <c r="S28" s="61">
        <v>0</v>
      </c>
      <c r="T28" s="109">
        <v>0</v>
      </c>
      <c r="U28" s="210">
        <v>0</v>
      </c>
      <c r="V28" s="210">
        <v>0</v>
      </c>
      <c r="W28" s="61">
        <v>0</v>
      </c>
      <c r="X28" s="61">
        <v>0</v>
      </c>
      <c r="Y28" s="211">
        <v>0</v>
      </c>
      <c r="Z28" s="210">
        <v>0</v>
      </c>
      <c r="AA28" s="61">
        <v>0</v>
      </c>
      <c r="AB28" s="62">
        <v>0</v>
      </c>
      <c r="AC28" s="210">
        <v>0</v>
      </c>
      <c r="AD28" s="210">
        <v>0</v>
      </c>
      <c r="AE28" s="99">
        <v>0</v>
      </c>
      <c r="AF28" s="99">
        <v>0</v>
      </c>
      <c r="AG28" s="211">
        <v>0</v>
      </c>
      <c r="AH28" s="210">
        <v>0</v>
      </c>
      <c r="AI28" s="61">
        <v>0</v>
      </c>
      <c r="AJ28" s="62">
        <v>0</v>
      </c>
      <c r="AK28" s="210">
        <v>0</v>
      </c>
      <c r="AL28" s="210">
        <v>0</v>
      </c>
      <c r="AM28" s="61">
        <v>0</v>
      </c>
      <c r="AN28" s="61">
        <v>0</v>
      </c>
      <c r="AO28" s="211">
        <v>0</v>
      </c>
      <c r="AP28" s="210">
        <v>0</v>
      </c>
      <c r="AQ28" s="61">
        <v>0</v>
      </c>
      <c r="AR28" s="62">
        <v>0</v>
      </c>
      <c r="AS28" s="210">
        <v>0</v>
      </c>
      <c r="AT28" s="210">
        <v>0</v>
      </c>
      <c r="AU28" s="71">
        <v>0</v>
      </c>
      <c r="AV28" s="71">
        <v>0</v>
      </c>
      <c r="AW28" s="211">
        <v>0</v>
      </c>
      <c r="AX28" s="210">
        <v>0</v>
      </c>
      <c r="AY28" s="61">
        <v>0</v>
      </c>
      <c r="AZ28" s="62">
        <v>0</v>
      </c>
      <c r="BA28" s="210">
        <v>0</v>
      </c>
      <c r="BB28" s="210">
        <v>0</v>
      </c>
      <c r="BC28" s="61">
        <v>0</v>
      </c>
      <c r="BD28" s="61">
        <v>0</v>
      </c>
      <c r="BE28" s="209">
        <v>0</v>
      </c>
      <c r="BF28" s="208">
        <v>0</v>
      </c>
      <c r="BG28" s="61">
        <v>0</v>
      </c>
      <c r="BH28" s="62">
        <v>0</v>
      </c>
      <c r="BI28" s="210">
        <v>38</v>
      </c>
      <c r="BJ28" s="210">
        <v>2</v>
      </c>
      <c r="BK28" s="99">
        <v>38</v>
      </c>
      <c r="BL28" s="99">
        <v>2</v>
      </c>
      <c r="BM28" s="209">
        <v>0</v>
      </c>
      <c r="BN28" s="208">
        <v>0</v>
      </c>
      <c r="BO28" s="99">
        <v>0</v>
      </c>
      <c r="BP28" s="178">
        <v>0</v>
      </c>
      <c r="BQ28" s="208">
        <v>0</v>
      </c>
      <c r="BR28" s="208">
        <v>0</v>
      </c>
      <c r="BS28" s="99">
        <v>0</v>
      </c>
      <c r="BT28" s="99">
        <v>0</v>
      </c>
      <c r="BU28" s="209">
        <v>0</v>
      </c>
      <c r="BV28" s="208">
        <v>0</v>
      </c>
      <c r="BW28" s="99">
        <v>0</v>
      </c>
      <c r="BX28" s="178">
        <v>0</v>
      </c>
      <c r="BY28" s="208">
        <v>0</v>
      </c>
      <c r="BZ28" s="208">
        <v>0</v>
      </c>
      <c r="CA28" s="212">
        <v>0</v>
      </c>
      <c r="CB28" s="213">
        <v>0</v>
      </c>
    </row>
    <row r="29" spans="2:80" ht="26.25" customHeight="1">
      <c r="B29" s="279">
        <v>3</v>
      </c>
      <c r="C29" s="49" t="s">
        <v>49</v>
      </c>
      <c r="D29" s="189" t="s">
        <v>56</v>
      </c>
      <c r="E29" s="75">
        <f t="shared" si="0"/>
        <v>18.882352941176471</v>
      </c>
      <c r="F29" s="120">
        <f t="shared" si="1"/>
        <v>8.5</v>
      </c>
      <c r="G29" s="52">
        <f t="shared" si="2"/>
        <v>0.5</v>
      </c>
      <c r="H29" s="53">
        <f t="shared" si="3"/>
        <v>321</v>
      </c>
      <c r="I29" s="54">
        <f t="shared" si="4"/>
        <v>17</v>
      </c>
      <c r="J29" s="55" t="str">
        <f t="shared" si="5"/>
        <v>Adriani Marco</v>
      </c>
      <c r="K29" s="56">
        <f t="shared" si="6"/>
        <v>347</v>
      </c>
      <c r="L29" s="57">
        <f t="shared" si="7"/>
        <v>18.263157894736842</v>
      </c>
      <c r="M29" s="58">
        <f t="shared" si="8"/>
        <v>19</v>
      </c>
      <c r="N29" s="16"/>
      <c r="O29" s="59">
        <f t="shared" si="9"/>
        <v>8.5</v>
      </c>
      <c r="P29" s="60">
        <f t="shared" si="10"/>
        <v>3.5</v>
      </c>
      <c r="Q29" s="102">
        <v>0</v>
      </c>
      <c r="R29" s="102">
        <v>0</v>
      </c>
      <c r="S29" s="61">
        <v>0</v>
      </c>
      <c r="T29" s="109">
        <v>0</v>
      </c>
      <c r="U29" s="102">
        <v>32</v>
      </c>
      <c r="V29" s="102">
        <v>2</v>
      </c>
      <c r="W29" s="66">
        <v>32</v>
      </c>
      <c r="X29" s="66">
        <v>2</v>
      </c>
      <c r="Y29" s="104">
        <v>26</v>
      </c>
      <c r="Z29" s="102">
        <v>2</v>
      </c>
      <c r="AA29" s="99">
        <v>0</v>
      </c>
      <c r="AB29" s="178">
        <v>0</v>
      </c>
      <c r="AC29" s="103">
        <v>28</v>
      </c>
      <c r="AD29" s="103">
        <v>2</v>
      </c>
      <c r="AE29" s="66">
        <v>28</v>
      </c>
      <c r="AF29" s="66">
        <v>2</v>
      </c>
      <c r="AG29" s="104">
        <v>32</v>
      </c>
      <c r="AH29" s="102">
        <v>2</v>
      </c>
      <c r="AI29" s="66">
        <v>32</v>
      </c>
      <c r="AJ29" s="67">
        <v>2</v>
      </c>
      <c r="AK29" s="102">
        <v>0</v>
      </c>
      <c r="AL29" s="102">
        <v>0</v>
      </c>
      <c r="AM29" s="61">
        <v>0</v>
      </c>
      <c r="AN29" s="61">
        <v>0</v>
      </c>
      <c r="AO29" s="104">
        <v>0</v>
      </c>
      <c r="AP29" s="102">
        <v>0</v>
      </c>
      <c r="AQ29" s="61">
        <v>0</v>
      </c>
      <c r="AR29" s="62">
        <v>0</v>
      </c>
      <c r="AS29" s="102">
        <v>38</v>
      </c>
      <c r="AT29" s="102">
        <v>2</v>
      </c>
      <c r="AU29" s="68">
        <v>38</v>
      </c>
      <c r="AV29" s="68">
        <v>2</v>
      </c>
      <c r="AW29" s="104">
        <v>0</v>
      </c>
      <c r="AX29" s="102">
        <v>0</v>
      </c>
      <c r="AY29" s="61">
        <v>0</v>
      </c>
      <c r="AZ29" s="62">
        <v>0</v>
      </c>
      <c r="BA29" s="102">
        <v>65</v>
      </c>
      <c r="BB29" s="102">
        <v>3</v>
      </c>
      <c r="BC29" s="66">
        <v>65</v>
      </c>
      <c r="BD29" s="66">
        <v>3</v>
      </c>
      <c r="BE29" s="104">
        <v>0</v>
      </c>
      <c r="BF29" s="102">
        <v>0</v>
      </c>
      <c r="BG29" s="61">
        <v>0</v>
      </c>
      <c r="BH29" s="62">
        <v>0</v>
      </c>
      <c r="BI29" s="98">
        <v>46</v>
      </c>
      <c r="BJ29" s="98">
        <v>2</v>
      </c>
      <c r="BK29" s="66">
        <v>46</v>
      </c>
      <c r="BL29" s="66">
        <v>2</v>
      </c>
      <c r="BM29" s="65">
        <v>40</v>
      </c>
      <c r="BN29" s="64">
        <v>2</v>
      </c>
      <c r="BO29" s="66">
        <v>40</v>
      </c>
      <c r="BP29" s="67">
        <v>2</v>
      </c>
      <c r="BQ29" s="64">
        <v>40</v>
      </c>
      <c r="BR29" s="64">
        <v>2</v>
      </c>
      <c r="BS29" s="66">
        <v>40</v>
      </c>
      <c r="BT29" s="66">
        <v>2</v>
      </c>
      <c r="BU29" s="65">
        <v>0</v>
      </c>
      <c r="BV29" s="64">
        <v>0</v>
      </c>
      <c r="BW29" s="66">
        <v>0</v>
      </c>
      <c r="BX29" s="67">
        <v>0</v>
      </c>
      <c r="BY29" s="64">
        <v>0</v>
      </c>
      <c r="BZ29" s="64">
        <v>0</v>
      </c>
      <c r="CA29" s="69">
        <v>0</v>
      </c>
      <c r="CB29" s="70">
        <v>0</v>
      </c>
    </row>
    <row r="30" spans="2:80" ht="26.25" customHeight="1">
      <c r="B30" s="279">
        <v>3</v>
      </c>
      <c r="C30" s="49" t="s">
        <v>0</v>
      </c>
      <c r="D30" s="74" t="s">
        <v>52</v>
      </c>
      <c r="E30" s="75">
        <f t="shared" si="0"/>
        <v>18.625</v>
      </c>
      <c r="F30" s="120">
        <f t="shared" si="1"/>
        <v>8</v>
      </c>
      <c r="G30" s="52">
        <f t="shared" si="2"/>
        <v>0</v>
      </c>
      <c r="H30" s="53">
        <f t="shared" si="3"/>
        <v>298</v>
      </c>
      <c r="I30" s="54">
        <f t="shared" si="4"/>
        <v>16</v>
      </c>
      <c r="J30" s="55" t="str">
        <f t="shared" si="5"/>
        <v>Negri Fabio</v>
      </c>
      <c r="K30" s="56">
        <f t="shared" si="6"/>
        <v>298</v>
      </c>
      <c r="L30" s="57">
        <f t="shared" si="7"/>
        <v>18.625</v>
      </c>
      <c r="M30" s="58">
        <f t="shared" si="8"/>
        <v>16</v>
      </c>
      <c r="N30" s="16"/>
      <c r="O30" s="59">
        <f t="shared" si="9"/>
        <v>8</v>
      </c>
      <c r="P30" s="60">
        <f t="shared" si="10"/>
        <v>4</v>
      </c>
      <c r="Q30" s="102">
        <v>37</v>
      </c>
      <c r="R30" s="102">
        <v>2</v>
      </c>
      <c r="S30" s="66">
        <v>37</v>
      </c>
      <c r="T30" s="110">
        <v>2</v>
      </c>
      <c r="U30" s="102">
        <v>0</v>
      </c>
      <c r="V30" s="102">
        <v>0</v>
      </c>
      <c r="W30" s="61">
        <v>0</v>
      </c>
      <c r="X30" s="61">
        <v>0</v>
      </c>
      <c r="Y30" s="104">
        <v>43</v>
      </c>
      <c r="Z30" s="102">
        <v>2</v>
      </c>
      <c r="AA30" s="66">
        <v>43</v>
      </c>
      <c r="AB30" s="67">
        <v>2</v>
      </c>
      <c r="AC30" s="102">
        <v>38</v>
      </c>
      <c r="AD30" s="102">
        <v>2</v>
      </c>
      <c r="AE30" s="66">
        <v>38</v>
      </c>
      <c r="AF30" s="66">
        <v>2</v>
      </c>
      <c r="AG30" s="105">
        <v>0</v>
      </c>
      <c r="AH30" s="103">
        <v>0</v>
      </c>
      <c r="AI30" s="61">
        <v>0</v>
      </c>
      <c r="AJ30" s="62">
        <v>0</v>
      </c>
      <c r="AK30" s="102">
        <v>0</v>
      </c>
      <c r="AL30" s="102">
        <v>0</v>
      </c>
      <c r="AM30" s="61">
        <v>0</v>
      </c>
      <c r="AN30" s="61">
        <v>0</v>
      </c>
      <c r="AO30" s="104">
        <v>0</v>
      </c>
      <c r="AP30" s="102">
        <v>0</v>
      </c>
      <c r="AQ30" s="61">
        <v>0</v>
      </c>
      <c r="AR30" s="62">
        <v>0</v>
      </c>
      <c r="AS30" s="102">
        <v>33</v>
      </c>
      <c r="AT30" s="102">
        <v>2</v>
      </c>
      <c r="AU30" s="68">
        <v>33</v>
      </c>
      <c r="AV30" s="68">
        <v>2</v>
      </c>
      <c r="AW30" s="104">
        <v>37</v>
      </c>
      <c r="AX30" s="102">
        <v>2</v>
      </c>
      <c r="AY30" s="66">
        <v>37</v>
      </c>
      <c r="AZ30" s="67">
        <v>2</v>
      </c>
      <c r="BA30" s="102">
        <v>0</v>
      </c>
      <c r="BB30" s="102">
        <v>0</v>
      </c>
      <c r="BC30" s="61">
        <v>0</v>
      </c>
      <c r="BD30" s="61">
        <v>0</v>
      </c>
      <c r="BE30" s="104">
        <v>39</v>
      </c>
      <c r="BF30" s="102">
        <v>2</v>
      </c>
      <c r="BG30" s="66">
        <v>39</v>
      </c>
      <c r="BH30" s="67">
        <v>2</v>
      </c>
      <c r="BI30" s="98">
        <v>37</v>
      </c>
      <c r="BJ30" s="98">
        <v>2</v>
      </c>
      <c r="BK30" s="66">
        <v>37</v>
      </c>
      <c r="BL30" s="66">
        <v>2</v>
      </c>
      <c r="BM30" s="65">
        <v>0</v>
      </c>
      <c r="BN30" s="64">
        <v>0</v>
      </c>
      <c r="BO30" s="66">
        <v>0</v>
      </c>
      <c r="BP30" s="67">
        <v>0</v>
      </c>
      <c r="BQ30" s="64">
        <v>34</v>
      </c>
      <c r="BR30" s="64">
        <v>2</v>
      </c>
      <c r="BS30" s="66">
        <v>34</v>
      </c>
      <c r="BT30" s="66">
        <v>2</v>
      </c>
      <c r="BU30" s="65">
        <v>0</v>
      </c>
      <c r="BV30" s="64">
        <v>0</v>
      </c>
      <c r="BW30" s="66">
        <v>0</v>
      </c>
      <c r="BX30" s="67">
        <v>0</v>
      </c>
      <c r="BY30" s="64">
        <v>0</v>
      </c>
      <c r="BZ30" s="64">
        <v>0</v>
      </c>
      <c r="CA30" s="69">
        <v>0</v>
      </c>
      <c r="CB30" s="70">
        <v>0</v>
      </c>
    </row>
    <row r="31" spans="2:80" s="193" customFormat="1" ht="26.25" customHeight="1">
      <c r="B31" s="194">
        <v>3</v>
      </c>
      <c r="C31" s="195" t="s">
        <v>7</v>
      </c>
      <c r="D31" s="221" t="s">
        <v>71</v>
      </c>
      <c r="E31" s="197">
        <f t="shared" si="0"/>
        <v>18.5</v>
      </c>
      <c r="F31" s="121">
        <f t="shared" si="1"/>
        <v>1</v>
      </c>
      <c r="G31" s="198">
        <f t="shared" si="2"/>
        <v>-7</v>
      </c>
      <c r="H31" s="199">
        <f t="shared" si="3"/>
        <v>37</v>
      </c>
      <c r="I31" s="200">
        <f t="shared" si="4"/>
        <v>2</v>
      </c>
      <c r="J31" s="201" t="str">
        <f t="shared" si="5"/>
        <v>Pompili Stefano</v>
      </c>
      <c r="K31" s="202">
        <f t="shared" si="6"/>
        <v>37</v>
      </c>
      <c r="L31" s="203">
        <f t="shared" si="7"/>
        <v>18.5</v>
      </c>
      <c r="M31" s="204">
        <f t="shared" si="8"/>
        <v>2</v>
      </c>
      <c r="N31" s="205"/>
      <c r="O31" s="206">
        <f t="shared" si="9"/>
        <v>1</v>
      </c>
      <c r="P31" s="207">
        <f t="shared" si="10"/>
        <v>11</v>
      </c>
      <c r="Q31" s="208">
        <v>0</v>
      </c>
      <c r="R31" s="208">
        <v>0</v>
      </c>
      <c r="S31" s="61">
        <v>0</v>
      </c>
      <c r="T31" s="109">
        <v>0</v>
      </c>
      <c r="U31" s="210">
        <v>0</v>
      </c>
      <c r="V31" s="210">
        <v>0</v>
      </c>
      <c r="W31" s="61">
        <v>0</v>
      </c>
      <c r="X31" s="61">
        <v>0</v>
      </c>
      <c r="Y31" s="209">
        <v>0</v>
      </c>
      <c r="Z31" s="208">
        <v>0</v>
      </c>
      <c r="AA31" s="61">
        <v>0</v>
      </c>
      <c r="AB31" s="62">
        <v>0</v>
      </c>
      <c r="AC31" s="208">
        <v>37</v>
      </c>
      <c r="AD31" s="208">
        <v>2</v>
      </c>
      <c r="AE31" s="99">
        <v>37</v>
      </c>
      <c r="AF31" s="99">
        <v>2</v>
      </c>
      <c r="AG31" s="209">
        <v>0</v>
      </c>
      <c r="AH31" s="208">
        <v>0</v>
      </c>
      <c r="AI31" s="61">
        <v>0</v>
      </c>
      <c r="AJ31" s="62">
        <v>0</v>
      </c>
      <c r="AK31" s="208">
        <v>0</v>
      </c>
      <c r="AL31" s="208">
        <v>0</v>
      </c>
      <c r="AM31" s="61">
        <v>0</v>
      </c>
      <c r="AN31" s="61">
        <v>0</v>
      </c>
      <c r="AO31" s="209">
        <v>0</v>
      </c>
      <c r="AP31" s="208">
        <v>0</v>
      </c>
      <c r="AQ31" s="61">
        <v>0</v>
      </c>
      <c r="AR31" s="62">
        <v>0</v>
      </c>
      <c r="AS31" s="210">
        <v>0</v>
      </c>
      <c r="AT31" s="210">
        <v>0</v>
      </c>
      <c r="AU31" s="71">
        <v>0</v>
      </c>
      <c r="AV31" s="71">
        <v>0</v>
      </c>
      <c r="AW31" s="209">
        <v>0</v>
      </c>
      <c r="AX31" s="208">
        <v>0</v>
      </c>
      <c r="AY31" s="61">
        <v>0</v>
      </c>
      <c r="AZ31" s="62">
        <v>0</v>
      </c>
      <c r="BA31" s="208">
        <v>0</v>
      </c>
      <c r="BB31" s="208">
        <v>0</v>
      </c>
      <c r="BC31" s="61">
        <v>0</v>
      </c>
      <c r="BD31" s="61">
        <v>0</v>
      </c>
      <c r="BE31" s="211">
        <v>0</v>
      </c>
      <c r="BF31" s="210">
        <v>0</v>
      </c>
      <c r="BG31" s="99">
        <v>0</v>
      </c>
      <c r="BH31" s="178">
        <v>0</v>
      </c>
      <c r="BI31" s="210">
        <v>0</v>
      </c>
      <c r="BJ31" s="210">
        <v>0</v>
      </c>
      <c r="BK31" s="99">
        <v>0</v>
      </c>
      <c r="BL31" s="99">
        <v>0</v>
      </c>
      <c r="BM31" s="209">
        <v>0</v>
      </c>
      <c r="BN31" s="208">
        <v>0</v>
      </c>
      <c r="BO31" s="99">
        <v>0</v>
      </c>
      <c r="BP31" s="178">
        <v>0</v>
      </c>
      <c r="BQ31" s="208">
        <v>0</v>
      </c>
      <c r="BR31" s="208">
        <v>0</v>
      </c>
      <c r="BS31" s="99">
        <v>0</v>
      </c>
      <c r="BT31" s="99">
        <v>0</v>
      </c>
      <c r="BU31" s="209">
        <v>0</v>
      </c>
      <c r="BV31" s="208">
        <v>0</v>
      </c>
      <c r="BW31" s="99">
        <v>0</v>
      </c>
      <c r="BX31" s="178">
        <v>0</v>
      </c>
      <c r="BY31" s="208">
        <v>0</v>
      </c>
      <c r="BZ31" s="208">
        <v>0</v>
      </c>
      <c r="CA31" s="212">
        <v>0</v>
      </c>
      <c r="CB31" s="213">
        <v>0</v>
      </c>
    </row>
    <row r="32" spans="2:80" ht="26.25" customHeight="1">
      <c r="B32" s="279">
        <v>3</v>
      </c>
      <c r="C32" s="49" t="s">
        <v>0</v>
      </c>
      <c r="D32" s="73" t="s">
        <v>54</v>
      </c>
      <c r="E32" s="63">
        <f t="shared" si="0"/>
        <v>18</v>
      </c>
      <c r="F32" s="51">
        <f t="shared" si="1"/>
        <v>9.5</v>
      </c>
      <c r="G32" s="52">
        <f t="shared" si="2"/>
        <v>1.5</v>
      </c>
      <c r="H32" s="53">
        <f t="shared" si="3"/>
        <v>288</v>
      </c>
      <c r="I32" s="54">
        <f t="shared" si="4"/>
        <v>16</v>
      </c>
      <c r="J32" s="55" t="str">
        <f t="shared" si="5"/>
        <v>Ciampa Massimiliano</v>
      </c>
      <c r="K32" s="56">
        <f t="shared" si="6"/>
        <v>399</v>
      </c>
      <c r="L32" s="57">
        <f t="shared" si="7"/>
        <v>17.347826086956523</v>
      </c>
      <c r="M32" s="58">
        <f t="shared" si="8"/>
        <v>23</v>
      </c>
      <c r="N32" s="16"/>
      <c r="O32" s="59">
        <f t="shared" si="9"/>
        <v>9.5</v>
      </c>
      <c r="P32" s="60">
        <f t="shared" si="10"/>
        <v>2.5</v>
      </c>
      <c r="Q32" s="102">
        <v>36</v>
      </c>
      <c r="R32" s="102">
        <v>2</v>
      </c>
      <c r="S32" s="66">
        <v>36</v>
      </c>
      <c r="T32" s="110">
        <v>2</v>
      </c>
      <c r="U32" s="102">
        <v>31</v>
      </c>
      <c r="V32" s="102">
        <v>2</v>
      </c>
      <c r="W32" s="99">
        <v>0</v>
      </c>
      <c r="X32" s="99">
        <v>0</v>
      </c>
      <c r="Y32" s="105">
        <v>34</v>
      </c>
      <c r="Z32" s="103">
        <v>2</v>
      </c>
      <c r="AA32" s="66">
        <v>34</v>
      </c>
      <c r="AB32" s="67">
        <v>2</v>
      </c>
      <c r="AC32" s="103">
        <v>38</v>
      </c>
      <c r="AD32" s="103">
        <v>2</v>
      </c>
      <c r="AE32" s="66">
        <v>38</v>
      </c>
      <c r="AF32" s="66">
        <v>2</v>
      </c>
      <c r="AG32" s="105">
        <v>32</v>
      </c>
      <c r="AH32" s="103">
        <v>2</v>
      </c>
      <c r="AI32" s="99">
        <v>0</v>
      </c>
      <c r="AJ32" s="178">
        <v>0</v>
      </c>
      <c r="AK32" s="102">
        <v>0</v>
      </c>
      <c r="AL32" s="102">
        <v>0</v>
      </c>
      <c r="AM32" s="61">
        <v>0</v>
      </c>
      <c r="AN32" s="61">
        <v>0</v>
      </c>
      <c r="AO32" s="105">
        <v>0</v>
      </c>
      <c r="AP32" s="103">
        <v>0</v>
      </c>
      <c r="AQ32" s="61">
        <v>0</v>
      </c>
      <c r="AR32" s="62">
        <v>0</v>
      </c>
      <c r="AS32" s="103">
        <v>39</v>
      </c>
      <c r="AT32" s="103">
        <v>2</v>
      </c>
      <c r="AU32" s="68">
        <v>39</v>
      </c>
      <c r="AV32" s="68">
        <v>2</v>
      </c>
      <c r="AW32" s="105">
        <v>38</v>
      </c>
      <c r="AX32" s="103">
        <v>2</v>
      </c>
      <c r="AY32" s="66">
        <v>38</v>
      </c>
      <c r="AZ32" s="67">
        <v>2</v>
      </c>
      <c r="BA32" s="103">
        <v>0</v>
      </c>
      <c r="BB32" s="103">
        <v>0</v>
      </c>
      <c r="BC32" s="61">
        <v>0</v>
      </c>
      <c r="BD32" s="61">
        <v>0</v>
      </c>
      <c r="BE32" s="105">
        <v>38</v>
      </c>
      <c r="BF32" s="103">
        <v>2</v>
      </c>
      <c r="BG32" s="66">
        <v>38</v>
      </c>
      <c r="BH32" s="67">
        <v>2</v>
      </c>
      <c r="BI32" s="98">
        <v>33</v>
      </c>
      <c r="BJ32" s="98">
        <v>2</v>
      </c>
      <c r="BK32" s="66">
        <v>33</v>
      </c>
      <c r="BL32" s="66">
        <v>2</v>
      </c>
      <c r="BM32" s="65">
        <v>32</v>
      </c>
      <c r="BN32" s="64">
        <v>2</v>
      </c>
      <c r="BO32" s="66">
        <v>32</v>
      </c>
      <c r="BP32" s="67">
        <v>2</v>
      </c>
      <c r="BQ32" s="64">
        <v>48</v>
      </c>
      <c r="BR32" s="64">
        <v>3</v>
      </c>
      <c r="BS32" s="99">
        <v>0</v>
      </c>
      <c r="BT32" s="99">
        <v>0</v>
      </c>
      <c r="BU32" s="65">
        <v>0</v>
      </c>
      <c r="BV32" s="64">
        <v>0</v>
      </c>
      <c r="BW32" s="66">
        <v>0</v>
      </c>
      <c r="BX32" s="67">
        <v>0</v>
      </c>
      <c r="BY32" s="64">
        <v>0</v>
      </c>
      <c r="BZ32" s="64">
        <v>0</v>
      </c>
      <c r="CA32" s="69">
        <v>0</v>
      </c>
      <c r="CB32" s="70">
        <v>0</v>
      </c>
    </row>
    <row r="33" spans="2:80" s="193" customFormat="1" ht="26.25" customHeight="1">
      <c r="B33" s="194">
        <v>3</v>
      </c>
      <c r="C33" s="195" t="s">
        <v>7</v>
      </c>
      <c r="D33" s="217" t="s">
        <v>55</v>
      </c>
      <c r="E33" s="197">
        <f t="shared" si="0"/>
        <v>17.916666666666668</v>
      </c>
      <c r="F33" s="124">
        <f t="shared" si="1"/>
        <v>6</v>
      </c>
      <c r="G33" s="198">
        <f t="shared" si="2"/>
        <v>-2</v>
      </c>
      <c r="H33" s="199">
        <f t="shared" si="3"/>
        <v>215</v>
      </c>
      <c r="I33" s="200">
        <f t="shared" si="4"/>
        <v>12</v>
      </c>
      <c r="J33" s="201" t="str">
        <f t="shared" si="5"/>
        <v>D'Innocenti Bano</v>
      </c>
      <c r="K33" s="202">
        <f t="shared" si="6"/>
        <v>215</v>
      </c>
      <c r="L33" s="203">
        <f t="shared" si="7"/>
        <v>17.916666666666668</v>
      </c>
      <c r="M33" s="204">
        <f t="shared" si="8"/>
        <v>12</v>
      </c>
      <c r="N33" s="205"/>
      <c r="O33" s="206">
        <f t="shared" si="9"/>
        <v>6</v>
      </c>
      <c r="P33" s="207">
        <f t="shared" si="10"/>
        <v>6</v>
      </c>
      <c r="Q33" s="208">
        <v>30</v>
      </c>
      <c r="R33" s="208">
        <v>2</v>
      </c>
      <c r="S33" s="99">
        <v>30</v>
      </c>
      <c r="T33" s="183">
        <v>2</v>
      </c>
      <c r="U33" s="208">
        <v>0</v>
      </c>
      <c r="V33" s="208">
        <v>0</v>
      </c>
      <c r="W33" s="61">
        <v>0</v>
      </c>
      <c r="X33" s="61">
        <v>0</v>
      </c>
      <c r="Y33" s="209">
        <v>33</v>
      </c>
      <c r="Z33" s="208">
        <v>2</v>
      </c>
      <c r="AA33" s="99">
        <v>33</v>
      </c>
      <c r="AB33" s="178">
        <v>2</v>
      </c>
      <c r="AC33" s="208">
        <v>39</v>
      </c>
      <c r="AD33" s="208">
        <v>2</v>
      </c>
      <c r="AE33" s="99">
        <v>39</v>
      </c>
      <c r="AF33" s="99">
        <v>2</v>
      </c>
      <c r="AG33" s="209">
        <v>0</v>
      </c>
      <c r="AH33" s="208">
        <v>0</v>
      </c>
      <c r="AI33" s="61">
        <v>0</v>
      </c>
      <c r="AJ33" s="62">
        <v>0</v>
      </c>
      <c r="AK33" s="210">
        <v>0</v>
      </c>
      <c r="AL33" s="210">
        <v>0</v>
      </c>
      <c r="AM33" s="61">
        <v>0</v>
      </c>
      <c r="AN33" s="61">
        <v>0</v>
      </c>
      <c r="AO33" s="211">
        <v>0</v>
      </c>
      <c r="AP33" s="210">
        <v>0</v>
      </c>
      <c r="AQ33" s="61">
        <v>0</v>
      </c>
      <c r="AR33" s="62">
        <v>0</v>
      </c>
      <c r="AS33" s="208">
        <v>0</v>
      </c>
      <c r="AT33" s="208">
        <v>0</v>
      </c>
      <c r="AU33" s="71">
        <v>0</v>
      </c>
      <c r="AV33" s="71">
        <v>0</v>
      </c>
      <c r="AW33" s="209">
        <v>40</v>
      </c>
      <c r="AX33" s="208">
        <v>2</v>
      </c>
      <c r="AY33" s="99">
        <v>40</v>
      </c>
      <c r="AZ33" s="178">
        <v>2</v>
      </c>
      <c r="BA33" s="208">
        <v>0</v>
      </c>
      <c r="BB33" s="208">
        <v>0</v>
      </c>
      <c r="BC33" s="61">
        <v>0</v>
      </c>
      <c r="BD33" s="61">
        <v>0</v>
      </c>
      <c r="BE33" s="209">
        <v>36</v>
      </c>
      <c r="BF33" s="208">
        <v>2</v>
      </c>
      <c r="BG33" s="99">
        <v>36</v>
      </c>
      <c r="BH33" s="178">
        <v>2</v>
      </c>
      <c r="BI33" s="210">
        <v>37</v>
      </c>
      <c r="BJ33" s="210">
        <v>2</v>
      </c>
      <c r="BK33" s="99">
        <v>37</v>
      </c>
      <c r="BL33" s="99">
        <v>2</v>
      </c>
      <c r="BM33" s="209">
        <v>0</v>
      </c>
      <c r="BN33" s="208">
        <v>0</v>
      </c>
      <c r="BO33" s="99">
        <v>0</v>
      </c>
      <c r="BP33" s="178">
        <v>0</v>
      </c>
      <c r="BQ33" s="208">
        <v>0</v>
      </c>
      <c r="BR33" s="208">
        <v>0</v>
      </c>
      <c r="BS33" s="99">
        <v>0</v>
      </c>
      <c r="BT33" s="99">
        <v>0</v>
      </c>
      <c r="BU33" s="209">
        <v>0</v>
      </c>
      <c r="BV33" s="208">
        <v>0</v>
      </c>
      <c r="BW33" s="99">
        <v>0</v>
      </c>
      <c r="BX33" s="178">
        <v>0</v>
      </c>
      <c r="BY33" s="208">
        <v>0</v>
      </c>
      <c r="BZ33" s="208">
        <v>0</v>
      </c>
      <c r="CA33" s="212">
        <v>0</v>
      </c>
      <c r="CB33" s="213">
        <v>0</v>
      </c>
    </row>
    <row r="34" spans="2:80" ht="26.25" customHeight="1">
      <c r="B34" s="279">
        <v>3</v>
      </c>
      <c r="C34" s="49" t="s">
        <v>0</v>
      </c>
      <c r="D34" s="73" t="s">
        <v>58</v>
      </c>
      <c r="E34" s="63">
        <f t="shared" si="0"/>
        <v>17.705882352941178</v>
      </c>
      <c r="F34" s="51">
        <f t="shared" si="1"/>
        <v>9.5</v>
      </c>
      <c r="G34" s="52">
        <f t="shared" si="2"/>
        <v>1.5</v>
      </c>
      <c r="H34" s="53">
        <f t="shared" si="3"/>
        <v>301</v>
      </c>
      <c r="I34" s="54">
        <f t="shared" si="4"/>
        <v>17</v>
      </c>
      <c r="J34" s="55" t="str">
        <f t="shared" si="5"/>
        <v>Mancini Roberto</v>
      </c>
      <c r="K34" s="56">
        <f t="shared" si="6"/>
        <v>428</v>
      </c>
      <c r="L34" s="57">
        <f t="shared" si="7"/>
        <v>16.46153846153846</v>
      </c>
      <c r="M34" s="58">
        <f t="shared" si="8"/>
        <v>26</v>
      </c>
      <c r="N34" s="16"/>
      <c r="O34" s="59">
        <f t="shared" si="9"/>
        <v>9.5</v>
      </c>
      <c r="P34" s="60">
        <f t="shared" si="10"/>
        <v>2.5</v>
      </c>
      <c r="Q34" s="103">
        <v>30</v>
      </c>
      <c r="R34" s="103">
        <v>2</v>
      </c>
      <c r="S34" s="66">
        <v>30</v>
      </c>
      <c r="T34" s="110">
        <v>2</v>
      </c>
      <c r="U34" s="103">
        <v>0</v>
      </c>
      <c r="V34" s="103">
        <v>0</v>
      </c>
      <c r="W34" s="61">
        <v>0</v>
      </c>
      <c r="X34" s="61">
        <v>0</v>
      </c>
      <c r="Y34" s="105">
        <v>35</v>
      </c>
      <c r="Z34" s="103">
        <v>2</v>
      </c>
      <c r="AA34" s="66">
        <v>35</v>
      </c>
      <c r="AB34" s="67">
        <v>2</v>
      </c>
      <c r="AC34" s="103">
        <v>26</v>
      </c>
      <c r="AD34" s="103">
        <v>2</v>
      </c>
      <c r="AE34" s="99">
        <v>0</v>
      </c>
      <c r="AF34" s="99">
        <v>0</v>
      </c>
      <c r="AG34" s="105">
        <v>34</v>
      </c>
      <c r="AH34" s="103">
        <v>2</v>
      </c>
      <c r="AI34" s="66">
        <v>34</v>
      </c>
      <c r="AJ34" s="67">
        <v>2</v>
      </c>
      <c r="AK34" s="102">
        <v>0</v>
      </c>
      <c r="AL34" s="102">
        <v>0</v>
      </c>
      <c r="AM34" s="61">
        <v>0</v>
      </c>
      <c r="AN34" s="61">
        <v>0</v>
      </c>
      <c r="AO34" s="104">
        <v>73</v>
      </c>
      <c r="AP34" s="102">
        <v>5</v>
      </c>
      <c r="AQ34" s="99">
        <v>0</v>
      </c>
      <c r="AR34" s="178">
        <v>0</v>
      </c>
      <c r="AS34" s="103">
        <v>38</v>
      </c>
      <c r="AT34" s="103">
        <v>2</v>
      </c>
      <c r="AU34" s="68">
        <v>38</v>
      </c>
      <c r="AV34" s="68">
        <v>2</v>
      </c>
      <c r="AW34" s="104">
        <v>40</v>
      </c>
      <c r="AX34" s="102">
        <v>2</v>
      </c>
      <c r="AY34" s="66">
        <v>40</v>
      </c>
      <c r="AZ34" s="67">
        <v>2</v>
      </c>
      <c r="BA34" s="103">
        <v>0</v>
      </c>
      <c r="BB34" s="103">
        <v>0</v>
      </c>
      <c r="BC34" s="61">
        <v>0</v>
      </c>
      <c r="BD34" s="61">
        <v>0</v>
      </c>
      <c r="BE34" s="105">
        <v>28</v>
      </c>
      <c r="BF34" s="103">
        <v>2</v>
      </c>
      <c r="BG34" s="99">
        <v>0</v>
      </c>
      <c r="BH34" s="178">
        <v>0</v>
      </c>
      <c r="BI34" s="98">
        <v>33</v>
      </c>
      <c r="BJ34" s="98">
        <v>2</v>
      </c>
      <c r="BK34" s="66">
        <v>33</v>
      </c>
      <c r="BL34" s="66">
        <v>2</v>
      </c>
      <c r="BM34" s="65">
        <v>32</v>
      </c>
      <c r="BN34" s="64">
        <v>2</v>
      </c>
      <c r="BO34" s="66">
        <v>32</v>
      </c>
      <c r="BP34" s="67">
        <v>2</v>
      </c>
      <c r="BQ34" s="64">
        <v>59</v>
      </c>
      <c r="BR34" s="64">
        <v>3</v>
      </c>
      <c r="BS34" s="66">
        <v>59</v>
      </c>
      <c r="BT34" s="66">
        <v>3</v>
      </c>
      <c r="BU34" s="65">
        <v>0</v>
      </c>
      <c r="BV34" s="64">
        <v>0</v>
      </c>
      <c r="BW34" s="66">
        <v>0</v>
      </c>
      <c r="BX34" s="67">
        <v>0</v>
      </c>
      <c r="BY34" s="64">
        <v>0</v>
      </c>
      <c r="BZ34" s="64">
        <v>0</v>
      </c>
      <c r="CA34" s="69">
        <v>0</v>
      </c>
      <c r="CB34" s="70">
        <v>0</v>
      </c>
    </row>
    <row r="35" spans="2:80" s="193" customFormat="1" ht="26.25" customHeight="1">
      <c r="B35" s="194">
        <v>2</v>
      </c>
      <c r="C35" s="195" t="s">
        <v>7</v>
      </c>
      <c r="D35" s="217" t="s">
        <v>72</v>
      </c>
      <c r="E35" s="197">
        <f t="shared" si="0"/>
        <v>17.333333333333332</v>
      </c>
      <c r="F35" s="121">
        <f t="shared" si="1"/>
        <v>3</v>
      </c>
      <c r="G35" s="198">
        <f t="shared" si="2"/>
        <v>-5</v>
      </c>
      <c r="H35" s="199">
        <f t="shared" si="3"/>
        <v>104</v>
      </c>
      <c r="I35" s="200">
        <f t="shared" si="4"/>
        <v>6</v>
      </c>
      <c r="J35" s="201" t="str">
        <f t="shared" si="5"/>
        <v>Di Eleonora Sauro</v>
      </c>
      <c r="K35" s="202">
        <f t="shared" si="6"/>
        <v>104</v>
      </c>
      <c r="L35" s="203">
        <f t="shared" si="7"/>
        <v>17.333333333333332</v>
      </c>
      <c r="M35" s="204">
        <f t="shared" si="8"/>
        <v>6</v>
      </c>
      <c r="N35" s="205"/>
      <c r="O35" s="206">
        <f t="shared" si="9"/>
        <v>3</v>
      </c>
      <c r="P35" s="207">
        <f t="shared" si="10"/>
        <v>9</v>
      </c>
      <c r="Q35" s="222">
        <v>32</v>
      </c>
      <c r="R35" s="208">
        <v>2</v>
      </c>
      <c r="S35" s="99">
        <v>32</v>
      </c>
      <c r="T35" s="183">
        <v>2</v>
      </c>
      <c r="U35" s="208">
        <v>0</v>
      </c>
      <c r="V35" s="208">
        <v>0</v>
      </c>
      <c r="W35" s="61">
        <v>0</v>
      </c>
      <c r="X35" s="61">
        <v>0</v>
      </c>
      <c r="Y35" s="209">
        <v>0</v>
      </c>
      <c r="Z35" s="208">
        <v>0</v>
      </c>
      <c r="AA35" s="61">
        <v>0</v>
      </c>
      <c r="AB35" s="62">
        <v>0</v>
      </c>
      <c r="AC35" s="208">
        <v>0</v>
      </c>
      <c r="AD35" s="208">
        <v>0</v>
      </c>
      <c r="AE35" s="61">
        <v>0</v>
      </c>
      <c r="AF35" s="61">
        <v>0</v>
      </c>
      <c r="AG35" s="209">
        <v>0</v>
      </c>
      <c r="AH35" s="208">
        <v>0</v>
      </c>
      <c r="AI35" s="61">
        <v>0</v>
      </c>
      <c r="AJ35" s="62">
        <v>0</v>
      </c>
      <c r="AK35" s="210">
        <v>0</v>
      </c>
      <c r="AL35" s="210">
        <v>0</v>
      </c>
      <c r="AM35" s="61">
        <v>0</v>
      </c>
      <c r="AN35" s="61">
        <v>0</v>
      </c>
      <c r="AO35" s="211">
        <v>0</v>
      </c>
      <c r="AP35" s="210">
        <v>0</v>
      </c>
      <c r="AQ35" s="61">
        <v>0</v>
      </c>
      <c r="AR35" s="62">
        <v>0</v>
      </c>
      <c r="AS35" s="208">
        <v>37</v>
      </c>
      <c r="AT35" s="208">
        <v>2</v>
      </c>
      <c r="AU35" s="186">
        <v>37</v>
      </c>
      <c r="AV35" s="186">
        <v>2</v>
      </c>
      <c r="AW35" s="209">
        <v>0</v>
      </c>
      <c r="AX35" s="208">
        <v>0</v>
      </c>
      <c r="AY35" s="61">
        <v>0</v>
      </c>
      <c r="AZ35" s="62">
        <v>0</v>
      </c>
      <c r="BA35" s="210">
        <v>0</v>
      </c>
      <c r="BB35" s="210">
        <v>0</v>
      </c>
      <c r="BC35" s="61">
        <v>0</v>
      </c>
      <c r="BD35" s="61">
        <v>0</v>
      </c>
      <c r="BE35" s="209">
        <v>0</v>
      </c>
      <c r="BF35" s="208">
        <v>0</v>
      </c>
      <c r="BG35" s="61">
        <v>0</v>
      </c>
      <c r="BH35" s="62">
        <v>0</v>
      </c>
      <c r="BI35" s="210">
        <v>0</v>
      </c>
      <c r="BJ35" s="210">
        <v>0</v>
      </c>
      <c r="BK35" s="99">
        <v>0</v>
      </c>
      <c r="BL35" s="99">
        <v>0</v>
      </c>
      <c r="BM35" s="209">
        <v>35</v>
      </c>
      <c r="BN35" s="208">
        <v>2</v>
      </c>
      <c r="BO35" s="99">
        <v>35</v>
      </c>
      <c r="BP35" s="178">
        <v>2</v>
      </c>
      <c r="BQ35" s="208">
        <v>0</v>
      </c>
      <c r="BR35" s="208">
        <v>0</v>
      </c>
      <c r="BS35" s="99">
        <v>0</v>
      </c>
      <c r="BT35" s="99">
        <v>0</v>
      </c>
      <c r="BU35" s="209">
        <v>0</v>
      </c>
      <c r="BV35" s="208">
        <v>0</v>
      </c>
      <c r="BW35" s="99">
        <v>0</v>
      </c>
      <c r="BX35" s="178">
        <v>0</v>
      </c>
      <c r="BY35" s="208">
        <v>0</v>
      </c>
      <c r="BZ35" s="208">
        <v>0</v>
      </c>
      <c r="CA35" s="212">
        <v>0</v>
      </c>
      <c r="CB35" s="213">
        <v>0</v>
      </c>
    </row>
    <row r="36" spans="2:80" s="193" customFormat="1" ht="26.25" customHeight="1">
      <c r="B36" s="194">
        <v>3</v>
      </c>
      <c r="C36" s="195" t="s">
        <v>49</v>
      </c>
      <c r="D36" s="217" t="s">
        <v>73</v>
      </c>
      <c r="E36" s="197">
        <f t="shared" si="0"/>
        <v>17</v>
      </c>
      <c r="F36" s="121">
        <f t="shared" si="1"/>
        <v>2</v>
      </c>
      <c r="G36" s="198">
        <f t="shared" si="2"/>
        <v>-6</v>
      </c>
      <c r="H36" s="199">
        <f t="shared" si="3"/>
        <v>68</v>
      </c>
      <c r="I36" s="200">
        <f t="shared" si="4"/>
        <v>4</v>
      </c>
      <c r="J36" s="201" t="str">
        <f t="shared" si="5"/>
        <v>Di Giamberardino Giuseppe</v>
      </c>
      <c r="K36" s="202">
        <f t="shared" si="6"/>
        <v>68</v>
      </c>
      <c r="L36" s="203">
        <f t="shared" si="7"/>
        <v>17</v>
      </c>
      <c r="M36" s="204">
        <f t="shared" si="8"/>
        <v>4</v>
      </c>
      <c r="N36" s="205"/>
      <c r="O36" s="206">
        <f t="shared" si="9"/>
        <v>2</v>
      </c>
      <c r="P36" s="207">
        <f t="shared" si="10"/>
        <v>10</v>
      </c>
      <c r="Q36" s="210">
        <v>0</v>
      </c>
      <c r="R36" s="210">
        <v>0</v>
      </c>
      <c r="S36" s="61">
        <v>0</v>
      </c>
      <c r="T36" s="109">
        <v>0</v>
      </c>
      <c r="U36" s="210">
        <v>0</v>
      </c>
      <c r="V36" s="210">
        <v>0</v>
      </c>
      <c r="W36" s="61">
        <v>0</v>
      </c>
      <c r="X36" s="61">
        <v>0</v>
      </c>
      <c r="Y36" s="209">
        <v>34</v>
      </c>
      <c r="Z36" s="208">
        <v>2</v>
      </c>
      <c r="AA36" s="99">
        <v>34</v>
      </c>
      <c r="AB36" s="178">
        <v>2</v>
      </c>
      <c r="AC36" s="208">
        <v>0</v>
      </c>
      <c r="AD36" s="208">
        <v>0</v>
      </c>
      <c r="AE36" s="61">
        <v>0</v>
      </c>
      <c r="AF36" s="61">
        <v>0</v>
      </c>
      <c r="AG36" s="209">
        <v>34</v>
      </c>
      <c r="AH36" s="208">
        <v>2</v>
      </c>
      <c r="AI36" s="99">
        <v>34</v>
      </c>
      <c r="AJ36" s="178">
        <v>2</v>
      </c>
      <c r="AK36" s="210">
        <v>0</v>
      </c>
      <c r="AL36" s="210">
        <v>0</v>
      </c>
      <c r="AM36" s="61">
        <v>0</v>
      </c>
      <c r="AN36" s="61">
        <v>0</v>
      </c>
      <c r="AO36" s="209">
        <v>0</v>
      </c>
      <c r="AP36" s="208">
        <v>0</v>
      </c>
      <c r="AQ36" s="61">
        <v>0</v>
      </c>
      <c r="AR36" s="62">
        <v>0</v>
      </c>
      <c r="AS36" s="208">
        <v>0</v>
      </c>
      <c r="AT36" s="208">
        <v>0</v>
      </c>
      <c r="AU36" s="71">
        <v>0</v>
      </c>
      <c r="AV36" s="71">
        <v>0</v>
      </c>
      <c r="AW36" s="209">
        <v>0</v>
      </c>
      <c r="AX36" s="208">
        <v>0</v>
      </c>
      <c r="AY36" s="61">
        <v>0</v>
      </c>
      <c r="AZ36" s="62">
        <v>0</v>
      </c>
      <c r="BA36" s="210">
        <v>0</v>
      </c>
      <c r="BB36" s="210">
        <v>0</v>
      </c>
      <c r="BC36" s="61">
        <v>0</v>
      </c>
      <c r="BD36" s="61">
        <v>0</v>
      </c>
      <c r="BE36" s="209">
        <v>0</v>
      </c>
      <c r="BF36" s="208">
        <v>0</v>
      </c>
      <c r="BG36" s="61">
        <v>0</v>
      </c>
      <c r="BH36" s="62">
        <v>0</v>
      </c>
      <c r="BI36" s="210">
        <v>0</v>
      </c>
      <c r="BJ36" s="210">
        <v>0</v>
      </c>
      <c r="BK36" s="99">
        <v>0</v>
      </c>
      <c r="BL36" s="99">
        <v>0</v>
      </c>
      <c r="BM36" s="209">
        <v>0</v>
      </c>
      <c r="BN36" s="208">
        <v>0</v>
      </c>
      <c r="BO36" s="99">
        <v>0</v>
      </c>
      <c r="BP36" s="178">
        <v>0</v>
      </c>
      <c r="BQ36" s="208">
        <v>0</v>
      </c>
      <c r="BR36" s="208">
        <v>0</v>
      </c>
      <c r="BS36" s="99">
        <v>0</v>
      </c>
      <c r="BT36" s="99">
        <v>0</v>
      </c>
      <c r="BU36" s="209">
        <v>0</v>
      </c>
      <c r="BV36" s="208">
        <v>0</v>
      </c>
      <c r="BW36" s="99">
        <v>0</v>
      </c>
      <c r="BX36" s="178">
        <v>0</v>
      </c>
      <c r="BY36" s="208">
        <v>0</v>
      </c>
      <c r="BZ36" s="208">
        <v>0</v>
      </c>
      <c r="CA36" s="212">
        <v>0</v>
      </c>
      <c r="CB36" s="213">
        <v>0</v>
      </c>
    </row>
    <row r="37" spans="2:80" s="193" customFormat="1" ht="26.25" customHeight="1">
      <c r="B37" s="194">
        <v>3</v>
      </c>
      <c r="C37" s="195" t="s">
        <v>7</v>
      </c>
      <c r="D37" s="219" t="s">
        <v>74</v>
      </c>
      <c r="E37" s="220">
        <f t="shared" si="0"/>
        <v>17</v>
      </c>
      <c r="F37" s="121">
        <f t="shared" si="1"/>
        <v>1</v>
      </c>
      <c r="G37" s="198">
        <f t="shared" si="2"/>
        <v>-7</v>
      </c>
      <c r="H37" s="199">
        <f t="shared" si="3"/>
        <v>34</v>
      </c>
      <c r="I37" s="200">
        <f t="shared" si="4"/>
        <v>2</v>
      </c>
      <c r="J37" s="201" t="str">
        <f t="shared" si="5"/>
        <v>Tarchini Carlo</v>
      </c>
      <c r="K37" s="202">
        <f t="shared" si="6"/>
        <v>34</v>
      </c>
      <c r="L37" s="203">
        <f t="shared" si="7"/>
        <v>17</v>
      </c>
      <c r="M37" s="204">
        <f t="shared" si="8"/>
        <v>2</v>
      </c>
      <c r="N37" s="205"/>
      <c r="O37" s="206">
        <f t="shared" si="9"/>
        <v>1</v>
      </c>
      <c r="P37" s="207">
        <f t="shared" si="10"/>
        <v>11</v>
      </c>
      <c r="Q37" s="208">
        <v>0</v>
      </c>
      <c r="R37" s="208">
        <v>0</v>
      </c>
      <c r="S37" s="61">
        <v>0</v>
      </c>
      <c r="T37" s="109">
        <v>0</v>
      </c>
      <c r="U37" s="208">
        <v>0</v>
      </c>
      <c r="V37" s="208">
        <v>0</v>
      </c>
      <c r="W37" s="61">
        <v>0</v>
      </c>
      <c r="X37" s="61">
        <v>0</v>
      </c>
      <c r="Y37" s="209">
        <v>0</v>
      </c>
      <c r="Z37" s="208">
        <v>0</v>
      </c>
      <c r="AA37" s="61">
        <v>0</v>
      </c>
      <c r="AB37" s="62">
        <v>0</v>
      </c>
      <c r="AC37" s="208">
        <v>0</v>
      </c>
      <c r="AD37" s="208">
        <v>0</v>
      </c>
      <c r="AE37" s="61">
        <v>0</v>
      </c>
      <c r="AF37" s="61">
        <v>0</v>
      </c>
      <c r="AG37" s="209">
        <v>34</v>
      </c>
      <c r="AH37" s="208">
        <v>2</v>
      </c>
      <c r="AI37" s="99">
        <v>34</v>
      </c>
      <c r="AJ37" s="178">
        <v>2</v>
      </c>
      <c r="AK37" s="210">
        <v>0</v>
      </c>
      <c r="AL37" s="210">
        <v>0</v>
      </c>
      <c r="AM37" s="61">
        <v>0</v>
      </c>
      <c r="AN37" s="61">
        <v>0</v>
      </c>
      <c r="AO37" s="211">
        <v>0</v>
      </c>
      <c r="AP37" s="210">
        <v>0</v>
      </c>
      <c r="AQ37" s="61">
        <v>0</v>
      </c>
      <c r="AR37" s="62">
        <v>0</v>
      </c>
      <c r="AS37" s="208">
        <v>0</v>
      </c>
      <c r="AT37" s="208">
        <v>0</v>
      </c>
      <c r="AU37" s="71">
        <v>0</v>
      </c>
      <c r="AV37" s="71">
        <v>0</v>
      </c>
      <c r="AW37" s="209">
        <v>0</v>
      </c>
      <c r="AX37" s="208">
        <v>0</v>
      </c>
      <c r="AY37" s="61">
        <v>0</v>
      </c>
      <c r="AZ37" s="62">
        <v>0</v>
      </c>
      <c r="BA37" s="208">
        <v>0</v>
      </c>
      <c r="BB37" s="208">
        <v>0</v>
      </c>
      <c r="BC37" s="61">
        <v>0</v>
      </c>
      <c r="BD37" s="61">
        <v>0</v>
      </c>
      <c r="BE37" s="209">
        <v>0</v>
      </c>
      <c r="BF37" s="208">
        <v>0</v>
      </c>
      <c r="BG37" s="61">
        <v>0</v>
      </c>
      <c r="BH37" s="62">
        <v>0</v>
      </c>
      <c r="BI37" s="210">
        <v>0</v>
      </c>
      <c r="BJ37" s="210">
        <v>0</v>
      </c>
      <c r="BK37" s="99">
        <v>0</v>
      </c>
      <c r="BL37" s="99">
        <v>0</v>
      </c>
      <c r="BM37" s="209">
        <v>0</v>
      </c>
      <c r="BN37" s="208">
        <v>0</v>
      </c>
      <c r="BO37" s="99">
        <v>0</v>
      </c>
      <c r="BP37" s="178">
        <v>0</v>
      </c>
      <c r="BQ37" s="208">
        <v>0</v>
      </c>
      <c r="BR37" s="208">
        <v>0</v>
      </c>
      <c r="BS37" s="99">
        <v>0</v>
      </c>
      <c r="BT37" s="99">
        <v>0</v>
      </c>
      <c r="BU37" s="209">
        <v>0</v>
      </c>
      <c r="BV37" s="208">
        <v>0</v>
      </c>
      <c r="BW37" s="99">
        <v>0</v>
      </c>
      <c r="BX37" s="178">
        <v>0</v>
      </c>
      <c r="BY37" s="208">
        <v>0</v>
      </c>
      <c r="BZ37" s="208">
        <v>0</v>
      </c>
      <c r="CA37" s="212">
        <v>0</v>
      </c>
      <c r="CB37" s="213">
        <v>0</v>
      </c>
    </row>
    <row r="38" spans="2:80" ht="26.25" customHeight="1">
      <c r="B38" s="48">
        <v>3</v>
      </c>
      <c r="C38" s="49" t="s">
        <v>49</v>
      </c>
      <c r="D38" s="74" t="s">
        <v>57</v>
      </c>
      <c r="E38" s="75">
        <f t="shared" si="0"/>
        <v>16.94736842105263</v>
      </c>
      <c r="F38" s="51">
        <f t="shared" si="1"/>
        <v>10</v>
      </c>
      <c r="G38" s="52">
        <f t="shared" si="2"/>
        <v>2</v>
      </c>
      <c r="H38" s="53">
        <f t="shared" si="3"/>
        <v>322</v>
      </c>
      <c r="I38" s="54">
        <f t="shared" si="4"/>
        <v>19</v>
      </c>
      <c r="J38" s="55" t="str">
        <f t="shared" si="5"/>
        <v>Luzzi Luca</v>
      </c>
      <c r="K38" s="56">
        <f t="shared" si="6"/>
        <v>376</v>
      </c>
      <c r="L38" s="57">
        <f t="shared" si="7"/>
        <v>16.347826086956523</v>
      </c>
      <c r="M38" s="58">
        <f t="shared" si="8"/>
        <v>23</v>
      </c>
      <c r="N38" s="16"/>
      <c r="O38" s="59">
        <f t="shared" si="9"/>
        <v>10</v>
      </c>
      <c r="P38" s="60">
        <f t="shared" si="10"/>
        <v>2</v>
      </c>
      <c r="Q38" s="102">
        <v>34</v>
      </c>
      <c r="R38" s="102">
        <v>2</v>
      </c>
      <c r="S38" s="66">
        <v>34</v>
      </c>
      <c r="T38" s="110">
        <v>2</v>
      </c>
      <c r="U38" s="102">
        <v>33</v>
      </c>
      <c r="V38" s="102">
        <v>2</v>
      </c>
      <c r="W38" s="66">
        <v>33</v>
      </c>
      <c r="X38" s="66">
        <v>2</v>
      </c>
      <c r="Y38" s="105">
        <v>34</v>
      </c>
      <c r="Z38" s="103">
        <v>2</v>
      </c>
      <c r="AA38" s="66">
        <v>34</v>
      </c>
      <c r="AB38" s="67">
        <v>2</v>
      </c>
      <c r="AC38" s="103">
        <v>22</v>
      </c>
      <c r="AD38" s="103">
        <v>2</v>
      </c>
      <c r="AE38" s="99">
        <v>0</v>
      </c>
      <c r="AF38" s="99">
        <v>0</v>
      </c>
      <c r="AG38" s="105">
        <v>32</v>
      </c>
      <c r="AH38" s="103">
        <v>2</v>
      </c>
      <c r="AI38" s="99">
        <v>0</v>
      </c>
      <c r="AJ38" s="178">
        <v>0</v>
      </c>
      <c r="AK38" s="102">
        <v>0</v>
      </c>
      <c r="AL38" s="102">
        <v>0</v>
      </c>
      <c r="AM38" s="61">
        <v>0</v>
      </c>
      <c r="AN38" s="61">
        <v>0</v>
      </c>
      <c r="AO38" s="104">
        <v>0</v>
      </c>
      <c r="AP38" s="102">
        <v>0</v>
      </c>
      <c r="AQ38" s="61">
        <v>0</v>
      </c>
      <c r="AR38" s="62">
        <v>0</v>
      </c>
      <c r="AS38" s="103">
        <v>44</v>
      </c>
      <c r="AT38" s="103">
        <v>2</v>
      </c>
      <c r="AU38" s="68">
        <v>44</v>
      </c>
      <c r="AV38" s="68">
        <v>2</v>
      </c>
      <c r="AW38" s="105">
        <v>35</v>
      </c>
      <c r="AX38" s="103">
        <v>2</v>
      </c>
      <c r="AY38" s="66">
        <v>35</v>
      </c>
      <c r="AZ38" s="67">
        <v>2</v>
      </c>
      <c r="BA38" s="103">
        <v>0</v>
      </c>
      <c r="BB38" s="103">
        <v>0</v>
      </c>
      <c r="BC38" s="61">
        <v>0</v>
      </c>
      <c r="BD38" s="61">
        <v>0</v>
      </c>
      <c r="BE38" s="105">
        <v>37</v>
      </c>
      <c r="BF38" s="103">
        <v>2</v>
      </c>
      <c r="BG38" s="66">
        <v>37</v>
      </c>
      <c r="BH38" s="67">
        <v>2</v>
      </c>
      <c r="BI38" s="98">
        <v>38</v>
      </c>
      <c r="BJ38" s="98">
        <v>2</v>
      </c>
      <c r="BK38" s="66">
        <v>38</v>
      </c>
      <c r="BL38" s="66">
        <v>2</v>
      </c>
      <c r="BM38" s="65">
        <v>35</v>
      </c>
      <c r="BN38" s="64">
        <v>2</v>
      </c>
      <c r="BO38" s="66">
        <v>35</v>
      </c>
      <c r="BP38" s="67">
        <v>2</v>
      </c>
      <c r="BQ38" s="64">
        <v>32</v>
      </c>
      <c r="BR38" s="64">
        <v>3</v>
      </c>
      <c r="BS38" s="66">
        <v>32</v>
      </c>
      <c r="BT38" s="66">
        <v>3</v>
      </c>
      <c r="BU38" s="65">
        <v>0</v>
      </c>
      <c r="BV38" s="64">
        <v>0</v>
      </c>
      <c r="BW38" s="66">
        <v>0</v>
      </c>
      <c r="BX38" s="67">
        <v>0</v>
      </c>
      <c r="BY38" s="64">
        <v>0</v>
      </c>
      <c r="BZ38" s="64">
        <v>0</v>
      </c>
      <c r="CA38" s="69">
        <v>0</v>
      </c>
      <c r="CB38" s="70">
        <v>0</v>
      </c>
    </row>
    <row r="39" spans="2:80" ht="26.25" customHeight="1">
      <c r="B39" s="48">
        <v>3</v>
      </c>
      <c r="C39" s="49" t="s">
        <v>49</v>
      </c>
      <c r="D39" s="74" t="s">
        <v>59</v>
      </c>
      <c r="E39" s="75">
        <f t="shared" si="0"/>
        <v>16.6875</v>
      </c>
      <c r="F39" s="51">
        <f t="shared" si="1"/>
        <v>10</v>
      </c>
      <c r="G39" s="52">
        <f t="shared" si="2"/>
        <v>2</v>
      </c>
      <c r="H39" s="53">
        <f t="shared" si="3"/>
        <v>267</v>
      </c>
      <c r="I39" s="54">
        <f t="shared" si="4"/>
        <v>16</v>
      </c>
      <c r="J39" s="55" t="str">
        <f t="shared" si="5"/>
        <v>Sabatini Patrizio</v>
      </c>
      <c r="K39" s="56">
        <f t="shared" si="6"/>
        <v>370</v>
      </c>
      <c r="L39" s="57">
        <f t="shared" si="7"/>
        <v>15.416666666666666</v>
      </c>
      <c r="M39" s="58">
        <f t="shared" si="8"/>
        <v>24</v>
      </c>
      <c r="N39" s="16"/>
      <c r="O39" s="59">
        <f t="shared" si="9"/>
        <v>10</v>
      </c>
      <c r="P39" s="60">
        <f t="shared" si="10"/>
        <v>2</v>
      </c>
      <c r="Q39" s="102">
        <v>30</v>
      </c>
      <c r="R39" s="102">
        <v>2</v>
      </c>
      <c r="S39" s="66">
        <v>30</v>
      </c>
      <c r="T39" s="110">
        <v>2</v>
      </c>
      <c r="U39" s="102">
        <v>33</v>
      </c>
      <c r="V39" s="102">
        <v>2</v>
      </c>
      <c r="W39" s="66">
        <v>33</v>
      </c>
      <c r="X39" s="66">
        <v>2</v>
      </c>
      <c r="Y39" s="104">
        <v>22</v>
      </c>
      <c r="Z39" s="102">
        <v>2</v>
      </c>
      <c r="AA39" s="106">
        <v>0</v>
      </c>
      <c r="AB39" s="107">
        <v>0</v>
      </c>
      <c r="AC39" s="102">
        <v>27</v>
      </c>
      <c r="AD39" s="102">
        <v>2</v>
      </c>
      <c r="AE39" s="99">
        <v>0</v>
      </c>
      <c r="AF39" s="99">
        <v>0</v>
      </c>
      <c r="AG39" s="105">
        <v>24</v>
      </c>
      <c r="AH39" s="103">
        <v>2</v>
      </c>
      <c r="AI39" s="99">
        <v>0</v>
      </c>
      <c r="AJ39" s="178">
        <v>0</v>
      </c>
      <c r="AK39" s="102">
        <v>0</v>
      </c>
      <c r="AL39" s="102">
        <v>0</v>
      </c>
      <c r="AM39" s="61">
        <v>0</v>
      </c>
      <c r="AN39" s="61">
        <v>0</v>
      </c>
      <c r="AO39" s="104">
        <v>0</v>
      </c>
      <c r="AP39" s="102">
        <v>0</v>
      </c>
      <c r="AQ39" s="61">
        <v>0</v>
      </c>
      <c r="AR39" s="62">
        <v>0</v>
      </c>
      <c r="AS39" s="103">
        <v>34</v>
      </c>
      <c r="AT39" s="103">
        <v>2</v>
      </c>
      <c r="AU39" s="68">
        <v>34</v>
      </c>
      <c r="AV39" s="68">
        <v>2</v>
      </c>
      <c r="AW39" s="105">
        <v>38</v>
      </c>
      <c r="AX39" s="103">
        <v>2</v>
      </c>
      <c r="AY39" s="66">
        <v>38</v>
      </c>
      <c r="AZ39" s="67">
        <v>2</v>
      </c>
      <c r="BA39" s="103">
        <v>36</v>
      </c>
      <c r="BB39" s="103">
        <v>2</v>
      </c>
      <c r="BC39" s="66">
        <v>36</v>
      </c>
      <c r="BD39" s="66">
        <v>2</v>
      </c>
      <c r="BE39" s="105">
        <v>30</v>
      </c>
      <c r="BF39" s="103">
        <v>2</v>
      </c>
      <c r="BG39" s="99">
        <v>0</v>
      </c>
      <c r="BH39" s="178">
        <v>0</v>
      </c>
      <c r="BI39" s="98">
        <v>32</v>
      </c>
      <c r="BJ39" s="98">
        <v>2</v>
      </c>
      <c r="BK39" s="66">
        <v>32</v>
      </c>
      <c r="BL39" s="66">
        <v>2</v>
      </c>
      <c r="BM39" s="65">
        <v>33</v>
      </c>
      <c r="BN39" s="64">
        <v>2</v>
      </c>
      <c r="BO39" s="66">
        <v>33</v>
      </c>
      <c r="BP39" s="67">
        <v>2</v>
      </c>
      <c r="BQ39" s="64">
        <v>31</v>
      </c>
      <c r="BR39" s="64">
        <v>2</v>
      </c>
      <c r="BS39" s="66">
        <v>31</v>
      </c>
      <c r="BT39" s="66">
        <v>2</v>
      </c>
      <c r="BU39" s="65">
        <v>0</v>
      </c>
      <c r="BV39" s="64">
        <v>0</v>
      </c>
      <c r="BW39" s="66">
        <v>0</v>
      </c>
      <c r="BX39" s="67">
        <v>0</v>
      </c>
      <c r="BY39" s="64">
        <v>0</v>
      </c>
      <c r="BZ39" s="64">
        <v>0</v>
      </c>
      <c r="CA39" s="69">
        <v>0</v>
      </c>
      <c r="CB39" s="70">
        <v>0</v>
      </c>
    </row>
    <row r="40" spans="2:80" ht="26.25" customHeight="1">
      <c r="B40" s="48">
        <v>3</v>
      </c>
      <c r="C40" s="49" t="s">
        <v>49</v>
      </c>
      <c r="D40" s="117" t="s">
        <v>60</v>
      </c>
      <c r="E40" s="63">
        <f t="shared" ref="E40:E63" si="11">H40/(T40+X40+AB40+AF40+AJ40+AN40+AR40+AV40+AZ40+BD40+BH40+BL40+BP40+BT40+BX40+CB40)</f>
        <v>16.5</v>
      </c>
      <c r="F40" s="120">
        <f t="shared" ref="F40:F63" si="12">O40</f>
        <v>9</v>
      </c>
      <c r="G40" s="52">
        <f t="shared" ref="G40:G63" si="13">F40-8</f>
        <v>1</v>
      </c>
      <c r="H40" s="53">
        <f t="shared" ref="H40:H63" si="14">S40+W40+AA40+AE40+AI40+AM40+AQ40+AU40+AY40+BC40+BG40+BK40+BO40+BS40+BW40+CA40</f>
        <v>264</v>
      </c>
      <c r="I40" s="54">
        <f t="shared" ref="I40:I63" si="15">T40+X40+AB40+AF40+AJ40+AN40+AR40+AV40+AZ40+BD40+BH40+BL40+BP40+BT40+BX40+CB40</f>
        <v>16</v>
      </c>
      <c r="J40" s="55" t="str">
        <f t="shared" ref="J40:J63" si="16">D40</f>
        <v>Fratini Rolando</v>
      </c>
      <c r="K40" s="56">
        <f t="shared" ref="K40:K63" si="17">Q40+U40+Y40+AC40+AG40+AK40+AO40+AS40+AW40+BA40+BE40+BI40+BM40+BQ40+BU40+BY40</f>
        <v>313</v>
      </c>
      <c r="L40" s="57">
        <f t="shared" ref="L40:L63" si="18">K40/M40</f>
        <v>15.65</v>
      </c>
      <c r="M40" s="58">
        <f t="shared" ref="M40:M63" si="19">R40+V40+Z40+AD40+AH40+AL40+AP40+AT40+AX40+BB40+BF40+BJ40+BN40+BR40+BV40+BZ40</f>
        <v>20</v>
      </c>
      <c r="N40" s="16"/>
      <c r="O40" s="59">
        <f t="shared" ref="O40:O63" si="20">COUNTIF(Q40:CB40,"&lt;&gt;0")/4</f>
        <v>9</v>
      </c>
      <c r="P40" s="60">
        <f t="shared" ref="P40:P63" si="21">$O$5-O40</f>
        <v>3</v>
      </c>
      <c r="Q40" s="102">
        <v>27</v>
      </c>
      <c r="R40" s="102">
        <v>2</v>
      </c>
      <c r="S40" s="66">
        <v>27</v>
      </c>
      <c r="T40" s="110">
        <v>2</v>
      </c>
      <c r="U40" s="102">
        <v>28</v>
      </c>
      <c r="V40" s="102">
        <v>2</v>
      </c>
      <c r="W40" s="99">
        <v>0</v>
      </c>
      <c r="X40" s="99">
        <v>0</v>
      </c>
      <c r="Y40" s="105">
        <v>42</v>
      </c>
      <c r="Z40" s="103">
        <v>2</v>
      </c>
      <c r="AA40" s="66">
        <v>42</v>
      </c>
      <c r="AB40" s="67">
        <v>2</v>
      </c>
      <c r="AC40" s="102">
        <v>21</v>
      </c>
      <c r="AD40" s="102">
        <v>2</v>
      </c>
      <c r="AE40" s="99">
        <v>0</v>
      </c>
      <c r="AF40" s="99">
        <v>0</v>
      </c>
      <c r="AG40" s="105">
        <v>31</v>
      </c>
      <c r="AH40" s="103">
        <v>2</v>
      </c>
      <c r="AI40" s="66">
        <v>31</v>
      </c>
      <c r="AJ40" s="67">
        <v>2</v>
      </c>
      <c r="AK40" s="102">
        <v>0</v>
      </c>
      <c r="AL40" s="102">
        <v>0</v>
      </c>
      <c r="AM40" s="61">
        <v>0</v>
      </c>
      <c r="AN40" s="61">
        <v>0</v>
      </c>
      <c r="AO40" s="104">
        <v>0</v>
      </c>
      <c r="AP40" s="102">
        <v>0</v>
      </c>
      <c r="AQ40" s="61">
        <v>0</v>
      </c>
      <c r="AR40" s="62">
        <v>0</v>
      </c>
      <c r="AS40" s="102">
        <v>34</v>
      </c>
      <c r="AT40" s="102">
        <v>2</v>
      </c>
      <c r="AU40" s="68">
        <v>34</v>
      </c>
      <c r="AV40" s="68">
        <v>2</v>
      </c>
      <c r="AW40" s="104">
        <v>31</v>
      </c>
      <c r="AX40" s="102">
        <v>2</v>
      </c>
      <c r="AY40" s="66">
        <v>31</v>
      </c>
      <c r="AZ40" s="67">
        <v>2</v>
      </c>
      <c r="BA40" s="102">
        <v>36</v>
      </c>
      <c r="BB40" s="102">
        <v>2</v>
      </c>
      <c r="BC40" s="66">
        <v>36</v>
      </c>
      <c r="BD40" s="66">
        <v>2</v>
      </c>
      <c r="BE40" s="104">
        <v>33</v>
      </c>
      <c r="BF40" s="102">
        <v>2</v>
      </c>
      <c r="BG40" s="66">
        <v>33</v>
      </c>
      <c r="BH40" s="67">
        <v>2</v>
      </c>
      <c r="BI40" s="98">
        <v>0</v>
      </c>
      <c r="BJ40" s="98">
        <v>0</v>
      </c>
      <c r="BK40" s="99">
        <v>0</v>
      </c>
      <c r="BL40" s="99">
        <v>0</v>
      </c>
      <c r="BM40" s="65">
        <v>30</v>
      </c>
      <c r="BN40" s="64">
        <v>2</v>
      </c>
      <c r="BO40" s="66">
        <v>30</v>
      </c>
      <c r="BP40" s="67">
        <v>2</v>
      </c>
      <c r="BQ40" s="64">
        <v>0</v>
      </c>
      <c r="BR40" s="64">
        <v>0</v>
      </c>
      <c r="BS40" s="66">
        <v>0</v>
      </c>
      <c r="BT40" s="66">
        <v>0</v>
      </c>
      <c r="BU40" s="65">
        <v>0</v>
      </c>
      <c r="BV40" s="64">
        <v>0</v>
      </c>
      <c r="BW40" s="66">
        <v>0</v>
      </c>
      <c r="BX40" s="67">
        <v>0</v>
      </c>
      <c r="BY40" s="64">
        <v>0</v>
      </c>
      <c r="BZ40" s="64">
        <v>0</v>
      </c>
      <c r="CA40" s="69">
        <v>0</v>
      </c>
      <c r="CB40" s="70">
        <v>0</v>
      </c>
    </row>
    <row r="41" spans="2:80" s="193" customFormat="1" ht="26.25" customHeight="1">
      <c r="B41" s="194">
        <v>3</v>
      </c>
      <c r="C41" s="195" t="s">
        <v>49</v>
      </c>
      <c r="D41" s="217" t="s">
        <v>77</v>
      </c>
      <c r="E41" s="197">
        <f t="shared" si="11"/>
        <v>16.333333333333332</v>
      </c>
      <c r="F41" s="76">
        <f t="shared" si="12"/>
        <v>4</v>
      </c>
      <c r="G41" s="198">
        <f t="shared" si="13"/>
        <v>-4</v>
      </c>
      <c r="H41" s="199">
        <f t="shared" si="14"/>
        <v>147</v>
      </c>
      <c r="I41" s="200">
        <f t="shared" si="15"/>
        <v>9</v>
      </c>
      <c r="J41" s="201" t="str">
        <f t="shared" si="16"/>
        <v>Marzo Giuseppe</v>
      </c>
      <c r="K41" s="202">
        <f t="shared" si="17"/>
        <v>147</v>
      </c>
      <c r="L41" s="203">
        <f t="shared" si="18"/>
        <v>16.333333333333332</v>
      </c>
      <c r="M41" s="204">
        <f t="shared" si="19"/>
        <v>9</v>
      </c>
      <c r="N41" s="205"/>
      <c r="O41" s="206">
        <f t="shared" si="20"/>
        <v>4</v>
      </c>
      <c r="P41" s="207">
        <f t="shared" si="21"/>
        <v>8</v>
      </c>
      <c r="Q41" s="210">
        <v>0</v>
      </c>
      <c r="R41" s="210">
        <v>0</v>
      </c>
      <c r="S41" s="61">
        <v>0</v>
      </c>
      <c r="T41" s="109">
        <v>0</v>
      </c>
      <c r="U41" s="210">
        <v>0</v>
      </c>
      <c r="V41" s="210">
        <v>0</v>
      </c>
      <c r="W41" s="61">
        <v>0</v>
      </c>
      <c r="X41" s="61">
        <v>0</v>
      </c>
      <c r="Y41" s="211">
        <v>0</v>
      </c>
      <c r="Z41" s="210">
        <v>0</v>
      </c>
      <c r="AA41" s="61">
        <v>0</v>
      </c>
      <c r="AB41" s="62">
        <v>0</v>
      </c>
      <c r="AC41" s="210">
        <v>0</v>
      </c>
      <c r="AD41" s="210">
        <v>0</v>
      </c>
      <c r="AE41" s="61">
        <v>0</v>
      </c>
      <c r="AF41" s="61">
        <v>0</v>
      </c>
      <c r="AG41" s="209">
        <v>0</v>
      </c>
      <c r="AH41" s="208">
        <v>0</v>
      </c>
      <c r="AI41" s="61">
        <v>0</v>
      </c>
      <c r="AJ41" s="62">
        <v>0</v>
      </c>
      <c r="AK41" s="210">
        <v>0</v>
      </c>
      <c r="AL41" s="210">
        <v>0</v>
      </c>
      <c r="AM41" s="61">
        <v>0</v>
      </c>
      <c r="AN41" s="61">
        <v>0</v>
      </c>
      <c r="AO41" s="211">
        <v>0</v>
      </c>
      <c r="AP41" s="210">
        <v>0</v>
      </c>
      <c r="AQ41" s="61">
        <v>0</v>
      </c>
      <c r="AR41" s="62">
        <v>0</v>
      </c>
      <c r="AS41" s="210">
        <v>0</v>
      </c>
      <c r="AT41" s="210">
        <v>0</v>
      </c>
      <c r="AU41" s="71">
        <v>0</v>
      </c>
      <c r="AV41" s="71">
        <v>0</v>
      </c>
      <c r="AW41" s="211">
        <v>0</v>
      </c>
      <c r="AX41" s="210">
        <v>0</v>
      </c>
      <c r="AY41" s="61">
        <v>0</v>
      </c>
      <c r="AZ41" s="62">
        <v>0</v>
      </c>
      <c r="BA41" s="210">
        <v>0</v>
      </c>
      <c r="BB41" s="210">
        <v>0</v>
      </c>
      <c r="BC41" s="61">
        <v>0</v>
      </c>
      <c r="BD41" s="61">
        <v>0</v>
      </c>
      <c r="BE41" s="211">
        <v>30</v>
      </c>
      <c r="BF41" s="210">
        <v>2</v>
      </c>
      <c r="BG41" s="99">
        <v>30</v>
      </c>
      <c r="BH41" s="178">
        <v>2</v>
      </c>
      <c r="BI41" s="210">
        <v>33</v>
      </c>
      <c r="BJ41" s="210">
        <v>2</v>
      </c>
      <c r="BK41" s="99">
        <v>33</v>
      </c>
      <c r="BL41" s="99">
        <v>2</v>
      </c>
      <c r="BM41" s="209">
        <v>34</v>
      </c>
      <c r="BN41" s="208">
        <v>2</v>
      </c>
      <c r="BO41" s="99">
        <v>34</v>
      </c>
      <c r="BP41" s="178">
        <v>2</v>
      </c>
      <c r="BQ41" s="208">
        <v>50</v>
      </c>
      <c r="BR41" s="208">
        <v>3</v>
      </c>
      <c r="BS41" s="99">
        <v>50</v>
      </c>
      <c r="BT41" s="99">
        <v>3</v>
      </c>
      <c r="BU41" s="209">
        <v>0</v>
      </c>
      <c r="BV41" s="208">
        <v>0</v>
      </c>
      <c r="BW41" s="99">
        <v>0</v>
      </c>
      <c r="BX41" s="178">
        <v>0</v>
      </c>
      <c r="BY41" s="208">
        <v>0</v>
      </c>
      <c r="BZ41" s="208">
        <v>0</v>
      </c>
      <c r="CA41" s="212">
        <v>0</v>
      </c>
      <c r="CB41" s="213">
        <v>0</v>
      </c>
    </row>
    <row r="42" spans="2:80" ht="26.25" customHeight="1">
      <c r="B42" s="48">
        <v>3</v>
      </c>
      <c r="C42" s="49" t="s">
        <v>49</v>
      </c>
      <c r="D42" s="73" t="s">
        <v>61</v>
      </c>
      <c r="E42" s="63">
        <f t="shared" si="11"/>
        <v>15.941176470588236</v>
      </c>
      <c r="F42" s="120">
        <f t="shared" si="12"/>
        <v>9</v>
      </c>
      <c r="G42" s="52">
        <f t="shared" si="13"/>
        <v>1</v>
      </c>
      <c r="H42" s="53">
        <f t="shared" si="14"/>
        <v>271</v>
      </c>
      <c r="I42" s="54">
        <f t="shared" si="15"/>
        <v>17</v>
      </c>
      <c r="J42" s="55" t="str">
        <f t="shared" si="16"/>
        <v>Piccioni Massimo</v>
      </c>
      <c r="K42" s="56">
        <f t="shared" si="17"/>
        <v>327</v>
      </c>
      <c r="L42" s="57">
        <f t="shared" si="18"/>
        <v>15.571428571428571</v>
      </c>
      <c r="M42" s="58">
        <f t="shared" si="19"/>
        <v>21</v>
      </c>
      <c r="N42" s="16"/>
      <c r="O42" s="59">
        <f t="shared" si="20"/>
        <v>9</v>
      </c>
      <c r="P42" s="60">
        <f t="shared" si="21"/>
        <v>3</v>
      </c>
      <c r="Q42" s="102">
        <v>27</v>
      </c>
      <c r="R42" s="102">
        <v>2</v>
      </c>
      <c r="S42" s="99">
        <v>0</v>
      </c>
      <c r="T42" s="183">
        <v>0</v>
      </c>
      <c r="U42" s="102">
        <v>29</v>
      </c>
      <c r="V42" s="102">
        <v>2</v>
      </c>
      <c r="W42" s="99">
        <v>0</v>
      </c>
      <c r="X42" s="99">
        <v>0</v>
      </c>
      <c r="Y42" s="104">
        <v>36</v>
      </c>
      <c r="Z42" s="102">
        <v>2</v>
      </c>
      <c r="AA42" s="66">
        <v>36</v>
      </c>
      <c r="AB42" s="67">
        <v>2</v>
      </c>
      <c r="AC42" s="102">
        <v>0</v>
      </c>
      <c r="AD42" s="102">
        <v>0</v>
      </c>
      <c r="AE42" s="61">
        <v>0</v>
      </c>
      <c r="AF42" s="61">
        <v>0</v>
      </c>
      <c r="AG42" s="104">
        <v>30</v>
      </c>
      <c r="AH42" s="102">
        <v>2</v>
      </c>
      <c r="AI42" s="66">
        <v>30</v>
      </c>
      <c r="AJ42" s="67">
        <v>2</v>
      </c>
      <c r="AK42" s="102">
        <v>0</v>
      </c>
      <c r="AL42" s="102">
        <v>0</v>
      </c>
      <c r="AM42" s="61">
        <v>0</v>
      </c>
      <c r="AN42" s="61">
        <v>0</v>
      </c>
      <c r="AO42" s="104">
        <v>0</v>
      </c>
      <c r="AP42" s="102">
        <v>0</v>
      </c>
      <c r="AQ42" s="61">
        <v>0</v>
      </c>
      <c r="AR42" s="62">
        <v>0</v>
      </c>
      <c r="AS42" s="103">
        <v>34</v>
      </c>
      <c r="AT42" s="103">
        <v>2</v>
      </c>
      <c r="AU42" s="68">
        <v>34</v>
      </c>
      <c r="AV42" s="68">
        <v>2</v>
      </c>
      <c r="AW42" s="105">
        <v>33</v>
      </c>
      <c r="AX42" s="103">
        <v>2</v>
      </c>
      <c r="AY42" s="66">
        <v>33</v>
      </c>
      <c r="AZ42" s="67">
        <v>2</v>
      </c>
      <c r="BA42" s="102">
        <v>46</v>
      </c>
      <c r="BB42" s="102">
        <v>3</v>
      </c>
      <c r="BC42" s="66">
        <v>46</v>
      </c>
      <c r="BD42" s="66">
        <v>3</v>
      </c>
      <c r="BE42" s="104">
        <v>29</v>
      </c>
      <c r="BF42" s="102">
        <v>2</v>
      </c>
      <c r="BG42" s="66">
        <v>29</v>
      </c>
      <c r="BH42" s="67">
        <v>2</v>
      </c>
      <c r="BI42" s="98">
        <v>30</v>
      </c>
      <c r="BJ42" s="98">
        <v>2</v>
      </c>
      <c r="BK42" s="66">
        <v>30</v>
      </c>
      <c r="BL42" s="66">
        <v>2</v>
      </c>
      <c r="BM42" s="65">
        <v>0</v>
      </c>
      <c r="BN42" s="64">
        <v>0</v>
      </c>
      <c r="BO42" s="66">
        <v>0</v>
      </c>
      <c r="BP42" s="67">
        <v>0</v>
      </c>
      <c r="BQ42" s="64">
        <v>33</v>
      </c>
      <c r="BR42" s="64">
        <v>2</v>
      </c>
      <c r="BS42" s="66">
        <v>33</v>
      </c>
      <c r="BT42" s="66">
        <v>2</v>
      </c>
      <c r="BU42" s="65">
        <v>0</v>
      </c>
      <c r="BV42" s="64">
        <v>0</v>
      </c>
      <c r="BW42" s="66">
        <v>0</v>
      </c>
      <c r="BX42" s="67">
        <v>0</v>
      </c>
      <c r="BY42" s="64">
        <v>0</v>
      </c>
      <c r="BZ42" s="64">
        <v>0</v>
      </c>
      <c r="CA42" s="69">
        <v>0</v>
      </c>
      <c r="CB42" s="70">
        <v>0</v>
      </c>
    </row>
    <row r="43" spans="2:80" ht="26.25" customHeight="1">
      <c r="B43" s="48">
        <v>3</v>
      </c>
      <c r="C43" s="49" t="s">
        <v>49</v>
      </c>
      <c r="D43" s="73" t="s">
        <v>62</v>
      </c>
      <c r="E43" s="63">
        <f t="shared" si="11"/>
        <v>15.75</v>
      </c>
      <c r="F43" s="120">
        <f t="shared" si="12"/>
        <v>8.5</v>
      </c>
      <c r="G43" s="52">
        <f t="shared" si="13"/>
        <v>0.5</v>
      </c>
      <c r="H43" s="53">
        <f t="shared" si="14"/>
        <v>252</v>
      </c>
      <c r="I43" s="54">
        <f t="shared" si="15"/>
        <v>16</v>
      </c>
      <c r="J43" s="55" t="str">
        <f t="shared" si="16"/>
        <v>Rossi Marco</v>
      </c>
      <c r="K43" s="56">
        <f t="shared" si="17"/>
        <v>279</v>
      </c>
      <c r="L43" s="57">
        <f t="shared" si="18"/>
        <v>15.5</v>
      </c>
      <c r="M43" s="58">
        <f t="shared" si="19"/>
        <v>18</v>
      </c>
      <c r="N43" s="16"/>
      <c r="O43" s="59">
        <f t="shared" si="20"/>
        <v>8.5</v>
      </c>
      <c r="P43" s="60">
        <f t="shared" si="21"/>
        <v>3.5</v>
      </c>
      <c r="Q43" s="102">
        <v>32</v>
      </c>
      <c r="R43" s="102">
        <v>2</v>
      </c>
      <c r="S43" s="66">
        <v>32</v>
      </c>
      <c r="T43" s="110">
        <v>2</v>
      </c>
      <c r="U43" s="101">
        <v>35</v>
      </c>
      <c r="V43" s="101">
        <v>2</v>
      </c>
      <c r="W43" s="192">
        <v>35</v>
      </c>
      <c r="X43" s="192">
        <v>2</v>
      </c>
      <c r="Y43" s="104">
        <v>27</v>
      </c>
      <c r="Z43" s="102">
        <v>2</v>
      </c>
      <c r="AA43" s="99">
        <v>0</v>
      </c>
      <c r="AB43" s="178">
        <v>0</v>
      </c>
      <c r="AC43" s="103">
        <v>25</v>
      </c>
      <c r="AD43" s="103">
        <v>2</v>
      </c>
      <c r="AE43" s="66">
        <v>25</v>
      </c>
      <c r="AF43" s="66">
        <v>2</v>
      </c>
      <c r="AG43" s="104">
        <v>31</v>
      </c>
      <c r="AH43" s="102">
        <v>2</v>
      </c>
      <c r="AI43" s="66">
        <v>31</v>
      </c>
      <c r="AJ43" s="67">
        <v>2</v>
      </c>
      <c r="AK43" s="102">
        <v>0</v>
      </c>
      <c r="AL43" s="102">
        <v>0</v>
      </c>
      <c r="AM43" s="61">
        <v>0</v>
      </c>
      <c r="AN43" s="61">
        <v>0</v>
      </c>
      <c r="AO43" s="104">
        <v>0</v>
      </c>
      <c r="AP43" s="102">
        <v>0</v>
      </c>
      <c r="AQ43" s="61">
        <v>0</v>
      </c>
      <c r="AR43" s="62">
        <v>0</v>
      </c>
      <c r="AS43" s="102">
        <v>32</v>
      </c>
      <c r="AT43" s="102">
        <v>2</v>
      </c>
      <c r="AU43" s="68">
        <v>32</v>
      </c>
      <c r="AV43" s="68">
        <v>2</v>
      </c>
      <c r="AW43" s="104">
        <v>0</v>
      </c>
      <c r="AX43" s="102">
        <v>0</v>
      </c>
      <c r="AY43" s="61">
        <v>0</v>
      </c>
      <c r="AZ43" s="62">
        <v>0</v>
      </c>
      <c r="BA43" s="102">
        <v>0</v>
      </c>
      <c r="BB43" s="102">
        <v>0</v>
      </c>
      <c r="BC43" s="61">
        <v>0</v>
      </c>
      <c r="BD43" s="61">
        <v>0</v>
      </c>
      <c r="BE43" s="105">
        <v>30</v>
      </c>
      <c r="BF43" s="103">
        <v>2</v>
      </c>
      <c r="BG43" s="66">
        <v>30</v>
      </c>
      <c r="BH43" s="67">
        <v>2</v>
      </c>
      <c r="BI43" s="98">
        <v>37</v>
      </c>
      <c r="BJ43" s="98">
        <v>2</v>
      </c>
      <c r="BK43" s="66">
        <v>37</v>
      </c>
      <c r="BL43" s="66">
        <v>2</v>
      </c>
      <c r="BM43" s="65">
        <v>30</v>
      </c>
      <c r="BN43" s="64">
        <v>2</v>
      </c>
      <c r="BO43" s="66">
        <v>30</v>
      </c>
      <c r="BP43" s="67">
        <v>2</v>
      </c>
      <c r="BQ43" s="64">
        <v>0</v>
      </c>
      <c r="BR43" s="64">
        <v>0</v>
      </c>
      <c r="BS43" s="66">
        <v>0</v>
      </c>
      <c r="BT43" s="66">
        <v>0</v>
      </c>
      <c r="BU43" s="65">
        <v>0</v>
      </c>
      <c r="BV43" s="64">
        <v>0</v>
      </c>
      <c r="BW43" s="66">
        <v>0</v>
      </c>
      <c r="BX43" s="67">
        <v>0</v>
      </c>
      <c r="BY43" s="64">
        <v>0</v>
      </c>
      <c r="BZ43" s="64">
        <v>0</v>
      </c>
      <c r="CA43" s="69">
        <v>0</v>
      </c>
      <c r="CB43" s="70">
        <v>0</v>
      </c>
    </row>
    <row r="44" spans="2:80" s="193" customFormat="1" ht="26.25" customHeight="1">
      <c r="B44" s="194">
        <v>3</v>
      </c>
      <c r="C44" s="195" t="s">
        <v>7</v>
      </c>
      <c r="D44" s="217" t="s">
        <v>76</v>
      </c>
      <c r="E44" s="197">
        <f t="shared" si="11"/>
        <v>15.5</v>
      </c>
      <c r="F44" s="76">
        <f t="shared" si="12"/>
        <v>1</v>
      </c>
      <c r="G44" s="198">
        <f t="shared" si="13"/>
        <v>-7</v>
      </c>
      <c r="H44" s="199">
        <f t="shared" si="14"/>
        <v>31</v>
      </c>
      <c r="I44" s="200">
        <f t="shared" si="15"/>
        <v>2</v>
      </c>
      <c r="J44" s="201" t="str">
        <f t="shared" si="16"/>
        <v>Massa Giovanni</v>
      </c>
      <c r="K44" s="202">
        <f t="shared" si="17"/>
        <v>31</v>
      </c>
      <c r="L44" s="203">
        <f t="shared" si="18"/>
        <v>15.5</v>
      </c>
      <c r="M44" s="204">
        <f t="shared" si="19"/>
        <v>2</v>
      </c>
      <c r="N44" s="205"/>
      <c r="O44" s="206">
        <f t="shared" si="20"/>
        <v>1</v>
      </c>
      <c r="P44" s="207">
        <f t="shared" si="21"/>
        <v>11</v>
      </c>
      <c r="Q44" s="218">
        <v>0</v>
      </c>
      <c r="R44" s="210">
        <v>0</v>
      </c>
      <c r="S44" s="61">
        <v>0</v>
      </c>
      <c r="T44" s="109">
        <v>0</v>
      </c>
      <c r="U44" s="210">
        <v>0</v>
      </c>
      <c r="V44" s="210">
        <v>0</v>
      </c>
      <c r="W44" s="61">
        <v>0</v>
      </c>
      <c r="X44" s="61">
        <v>0</v>
      </c>
      <c r="Y44" s="209">
        <v>31</v>
      </c>
      <c r="Z44" s="208">
        <v>2</v>
      </c>
      <c r="AA44" s="99">
        <v>31</v>
      </c>
      <c r="AB44" s="178">
        <v>2</v>
      </c>
      <c r="AC44" s="210">
        <v>0</v>
      </c>
      <c r="AD44" s="210">
        <v>0</v>
      </c>
      <c r="AE44" s="61">
        <v>0</v>
      </c>
      <c r="AF44" s="61">
        <v>0</v>
      </c>
      <c r="AG44" s="209">
        <v>0</v>
      </c>
      <c r="AH44" s="208">
        <v>0</v>
      </c>
      <c r="AI44" s="61">
        <v>0</v>
      </c>
      <c r="AJ44" s="62">
        <v>0</v>
      </c>
      <c r="AK44" s="210">
        <v>0</v>
      </c>
      <c r="AL44" s="210">
        <v>0</v>
      </c>
      <c r="AM44" s="61">
        <v>0</v>
      </c>
      <c r="AN44" s="61">
        <v>0</v>
      </c>
      <c r="AO44" s="211">
        <v>0</v>
      </c>
      <c r="AP44" s="210">
        <v>0</v>
      </c>
      <c r="AQ44" s="61">
        <v>0</v>
      </c>
      <c r="AR44" s="62">
        <v>0</v>
      </c>
      <c r="AS44" s="210">
        <v>0</v>
      </c>
      <c r="AT44" s="210">
        <v>0</v>
      </c>
      <c r="AU44" s="71">
        <v>0</v>
      </c>
      <c r="AV44" s="71">
        <v>0</v>
      </c>
      <c r="AW44" s="211">
        <v>0</v>
      </c>
      <c r="AX44" s="210">
        <v>0</v>
      </c>
      <c r="AY44" s="61">
        <v>0</v>
      </c>
      <c r="AZ44" s="62">
        <v>0</v>
      </c>
      <c r="BA44" s="210">
        <v>0</v>
      </c>
      <c r="BB44" s="210">
        <v>0</v>
      </c>
      <c r="BC44" s="61">
        <v>0</v>
      </c>
      <c r="BD44" s="61">
        <v>0</v>
      </c>
      <c r="BE44" s="211">
        <v>0</v>
      </c>
      <c r="BF44" s="210">
        <v>0</v>
      </c>
      <c r="BG44" s="61">
        <v>0</v>
      </c>
      <c r="BH44" s="62">
        <v>0</v>
      </c>
      <c r="BI44" s="210">
        <v>0</v>
      </c>
      <c r="BJ44" s="210">
        <v>0</v>
      </c>
      <c r="BK44" s="99">
        <v>0</v>
      </c>
      <c r="BL44" s="99">
        <v>0</v>
      </c>
      <c r="BM44" s="209">
        <v>0</v>
      </c>
      <c r="BN44" s="208">
        <v>0</v>
      </c>
      <c r="BO44" s="99">
        <v>0</v>
      </c>
      <c r="BP44" s="178">
        <v>0</v>
      </c>
      <c r="BQ44" s="208">
        <v>0</v>
      </c>
      <c r="BR44" s="208">
        <v>0</v>
      </c>
      <c r="BS44" s="99">
        <v>0</v>
      </c>
      <c r="BT44" s="99">
        <v>0</v>
      </c>
      <c r="BU44" s="209">
        <v>0</v>
      </c>
      <c r="BV44" s="208">
        <v>0</v>
      </c>
      <c r="BW44" s="99">
        <v>0</v>
      </c>
      <c r="BX44" s="178">
        <v>0</v>
      </c>
      <c r="BY44" s="208">
        <v>0</v>
      </c>
      <c r="BZ44" s="208">
        <v>0</v>
      </c>
      <c r="CA44" s="212">
        <v>0</v>
      </c>
      <c r="CB44" s="213">
        <v>0</v>
      </c>
    </row>
    <row r="45" spans="2:80" s="193" customFormat="1" ht="26.25" customHeight="1">
      <c r="B45" s="194">
        <v>3</v>
      </c>
      <c r="C45" s="195" t="s">
        <v>92</v>
      </c>
      <c r="D45" s="217" t="s">
        <v>93</v>
      </c>
      <c r="E45" s="197">
        <f t="shared" si="11"/>
        <v>15.5</v>
      </c>
      <c r="F45" s="76">
        <f t="shared" si="12"/>
        <v>1</v>
      </c>
      <c r="G45" s="198">
        <f t="shared" si="13"/>
        <v>-7</v>
      </c>
      <c r="H45" s="199">
        <f t="shared" si="14"/>
        <v>31</v>
      </c>
      <c r="I45" s="200">
        <f t="shared" si="15"/>
        <v>2</v>
      </c>
      <c r="J45" s="201" t="str">
        <f t="shared" si="16"/>
        <v>Biancucci Emidio</v>
      </c>
      <c r="K45" s="202">
        <f t="shared" si="17"/>
        <v>31</v>
      </c>
      <c r="L45" s="203">
        <f t="shared" si="18"/>
        <v>15.5</v>
      </c>
      <c r="M45" s="204">
        <f t="shared" si="19"/>
        <v>2</v>
      </c>
      <c r="N45" s="205"/>
      <c r="O45" s="206">
        <f t="shared" si="20"/>
        <v>1</v>
      </c>
      <c r="P45" s="207">
        <f t="shared" si="21"/>
        <v>11</v>
      </c>
      <c r="Q45" s="210">
        <v>0</v>
      </c>
      <c r="R45" s="210">
        <v>0</v>
      </c>
      <c r="S45" s="99">
        <v>0</v>
      </c>
      <c r="T45" s="183">
        <v>0</v>
      </c>
      <c r="U45" s="210">
        <v>0</v>
      </c>
      <c r="V45" s="210">
        <v>0</v>
      </c>
      <c r="W45" s="99">
        <v>0</v>
      </c>
      <c r="X45" s="99">
        <v>0</v>
      </c>
      <c r="Y45" s="211">
        <v>0</v>
      </c>
      <c r="Z45" s="210">
        <v>0</v>
      </c>
      <c r="AA45" s="99">
        <v>0</v>
      </c>
      <c r="AB45" s="178">
        <v>0</v>
      </c>
      <c r="AC45" s="208">
        <v>0</v>
      </c>
      <c r="AD45" s="208">
        <v>0</v>
      </c>
      <c r="AE45" s="61">
        <v>0</v>
      </c>
      <c r="AF45" s="61">
        <v>0</v>
      </c>
      <c r="AG45" s="211">
        <v>0</v>
      </c>
      <c r="AH45" s="210">
        <v>0</v>
      </c>
      <c r="AI45" s="61">
        <v>0</v>
      </c>
      <c r="AJ45" s="62">
        <v>0</v>
      </c>
      <c r="AK45" s="210">
        <v>0</v>
      </c>
      <c r="AL45" s="210">
        <v>0</v>
      </c>
      <c r="AM45" s="61">
        <v>0</v>
      </c>
      <c r="AN45" s="61">
        <v>0</v>
      </c>
      <c r="AO45" s="211">
        <v>0</v>
      </c>
      <c r="AP45" s="210">
        <v>0</v>
      </c>
      <c r="AQ45" s="61">
        <v>0</v>
      </c>
      <c r="AR45" s="62">
        <v>0</v>
      </c>
      <c r="AS45" s="210">
        <v>0</v>
      </c>
      <c r="AT45" s="210">
        <v>0</v>
      </c>
      <c r="AU45" s="71">
        <v>0</v>
      </c>
      <c r="AV45" s="71">
        <v>0</v>
      </c>
      <c r="AW45" s="209">
        <v>0</v>
      </c>
      <c r="AX45" s="208">
        <v>0</v>
      </c>
      <c r="AY45" s="61">
        <v>0</v>
      </c>
      <c r="AZ45" s="62">
        <v>0</v>
      </c>
      <c r="BA45" s="210">
        <v>0</v>
      </c>
      <c r="BB45" s="210">
        <v>0</v>
      </c>
      <c r="BC45" s="99">
        <v>0</v>
      </c>
      <c r="BD45" s="99">
        <v>0</v>
      </c>
      <c r="BE45" s="211">
        <v>0</v>
      </c>
      <c r="BF45" s="210">
        <v>0</v>
      </c>
      <c r="BG45" s="61">
        <v>0</v>
      </c>
      <c r="BH45" s="62">
        <v>0</v>
      </c>
      <c r="BI45" s="210">
        <v>31</v>
      </c>
      <c r="BJ45" s="210">
        <v>2</v>
      </c>
      <c r="BK45" s="99">
        <v>31</v>
      </c>
      <c r="BL45" s="99">
        <v>2</v>
      </c>
      <c r="BM45" s="209">
        <v>0</v>
      </c>
      <c r="BN45" s="208">
        <v>0</v>
      </c>
      <c r="BO45" s="99">
        <v>0</v>
      </c>
      <c r="BP45" s="178">
        <v>0</v>
      </c>
      <c r="BQ45" s="208">
        <v>0</v>
      </c>
      <c r="BR45" s="208">
        <v>0</v>
      </c>
      <c r="BS45" s="99">
        <v>0</v>
      </c>
      <c r="BT45" s="99">
        <v>0</v>
      </c>
      <c r="BU45" s="209">
        <v>0</v>
      </c>
      <c r="BV45" s="208">
        <v>0</v>
      </c>
      <c r="BW45" s="99">
        <v>0</v>
      </c>
      <c r="BX45" s="178">
        <v>0</v>
      </c>
      <c r="BY45" s="208">
        <v>0</v>
      </c>
      <c r="BZ45" s="208">
        <v>0</v>
      </c>
      <c r="CA45" s="212">
        <v>0</v>
      </c>
      <c r="CB45" s="213">
        <v>0</v>
      </c>
    </row>
    <row r="46" spans="2:80" ht="26.25" customHeight="1">
      <c r="B46" s="48">
        <v>3</v>
      </c>
      <c r="C46" s="49" t="s">
        <v>45</v>
      </c>
      <c r="D46" s="74" t="s">
        <v>63</v>
      </c>
      <c r="E46" s="75">
        <f t="shared" si="11"/>
        <v>14.75</v>
      </c>
      <c r="F46" s="120">
        <f t="shared" si="12"/>
        <v>8</v>
      </c>
      <c r="G46" s="52">
        <f t="shared" si="13"/>
        <v>0</v>
      </c>
      <c r="H46" s="53">
        <f t="shared" si="14"/>
        <v>236</v>
      </c>
      <c r="I46" s="54">
        <f t="shared" si="15"/>
        <v>16</v>
      </c>
      <c r="J46" s="55" t="str">
        <f t="shared" si="16"/>
        <v>Gragnaniello Gianmarco</v>
      </c>
      <c r="K46" s="56">
        <f t="shared" si="17"/>
        <v>236</v>
      </c>
      <c r="L46" s="57">
        <f t="shared" si="18"/>
        <v>14.75</v>
      </c>
      <c r="M46" s="58">
        <f t="shared" si="19"/>
        <v>16</v>
      </c>
      <c r="N46" s="16"/>
      <c r="O46" s="59">
        <f t="shared" si="20"/>
        <v>8</v>
      </c>
      <c r="P46" s="60">
        <f t="shared" si="21"/>
        <v>4</v>
      </c>
      <c r="Q46" s="102">
        <v>26</v>
      </c>
      <c r="R46" s="102">
        <v>2</v>
      </c>
      <c r="S46" s="66">
        <v>26</v>
      </c>
      <c r="T46" s="110">
        <v>2</v>
      </c>
      <c r="U46" s="102">
        <v>27</v>
      </c>
      <c r="V46" s="102">
        <v>2</v>
      </c>
      <c r="W46" s="66">
        <v>27</v>
      </c>
      <c r="X46" s="66">
        <v>2</v>
      </c>
      <c r="Y46" s="104">
        <v>0</v>
      </c>
      <c r="Z46" s="102">
        <v>0</v>
      </c>
      <c r="AA46" s="61">
        <v>0</v>
      </c>
      <c r="AB46" s="62">
        <v>0</v>
      </c>
      <c r="AC46" s="102">
        <v>23</v>
      </c>
      <c r="AD46" s="102">
        <v>2</v>
      </c>
      <c r="AE46" s="66">
        <v>23</v>
      </c>
      <c r="AF46" s="66">
        <v>2</v>
      </c>
      <c r="AG46" s="104">
        <v>36</v>
      </c>
      <c r="AH46" s="102">
        <v>2</v>
      </c>
      <c r="AI46" s="66">
        <v>36</v>
      </c>
      <c r="AJ46" s="67">
        <v>2</v>
      </c>
      <c r="AK46" s="102">
        <v>0</v>
      </c>
      <c r="AL46" s="102">
        <v>0</v>
      </c>
      <c r="AM46" s="61">
        <v>0</v>
      </c>
      <c r="AN46" s="61">
        <v>0</v>
      </c>
      <c r="AO46" s="104">
        <v>0</v>
      </c>
      <c r="AP46" s="102">
        <v>0</v>
      </c>
      <c r="AQ46" s="61">
        <v>0</v>
      </c>
      <c r="AR46" s="62">
        <v>0</v>
      </c>
      <c r="AS46" s="102">
        <v>31</v>
      </c>
      <c r="AT46" s="102">
        <v>2</v>
      </c>
      <c r="AU46" s="68">
        <v>31</v>
      </c>
      <c r="AV46" s="68">
        <v>2</v>
      </c>
      <c r="AW46" s="104">
        <v>29</v>
      </c>
      <c r="AX46" s="102">
        <v>2</v>
      </c>
      <c r="AY46" s="66">
        <v>29</v>
      </c>
      <c r="AZ46" s="67">
        <v>2</v>
      </c>
      <c r="BA46" s="102">
        <v>0</v>
      </c>
      <c r="BB46" s="102">
        <v>0</v>
      </c>
      <c r="BC46" s="61">
        <v>0</v>
      </c>
      <c r="BD46" s="61">
        <v>0</v>
      </c>
      <c r="BE46" s="104">
        <v>37</v>
      </c>
      <c r="BF46" s="102">
        <v>2</v>
      </c>
      <c r="BG46" s="66">
        <v>37</v>
      </c>
      <c r="BH46" s="67">
        <v>2</v>
      </c>
      <c r="BI46" s="98">
        <v>27</v>
      </c>
      <c r="BJ46" s="98">
        <v>2</v>
      </c>
      <c r="BK46" s="66">
        <v>27</v>
      </c>
      <c r="BL46" s="66">
        <v>2</v>
      </c>
      <c r="BM46" s="65">
        <v>0</v>
      </c>
      <c r="BN46" s="64">
        <v>0</v>
      </c>
      <c r="BO46" s="66">
        <v>0</v>
      </c>
      <c r="BP46" s="67">
        <v>0</v>
      </c>
      <c r="BQ46" s="64">
        <v>0</v>
      </c>
      <c r="BR46" s="64">
        <v>0</v>
      </c>
      <c r="BS46" s="66">
        <v>0</v>
      </c>
      <c r="BT46" s="66">
        <v>0</v>
      </c>
      <c r="BU46" s="65">
        <v>0</v>
      </c>
      <c r="BV46" s="64">
        <v>0</v>
      </c>
      <c r="BW46" s="66">
        <v>0</v>
      </c>
      <c r="BX46" s="67">
        <v>0</v>
      </c>
      <c r="BY46" s="64">
        <v>0</v>
      </c>
      <c r="BZ46" s="64">
        <v>0</v>
      </c>
      <c r="CA46" s="69">
        <v>0</v>
      </c>
      <c r="CB46" s="70">
        <v>0</v>
      </c>
    </row>
    <row r="47" spans="2:80" s="193" customFormat="1" ht="26.25" customHeight="1">
      <c r="B47" s="194">
        <v>3</v>
      </c>
      <c r="C47" s="195" t="s">
        <v>5</v>
      </c>
      <c r="D47" s="219" t="s">
        <v>75</v>
      </c>
      <c r="E47" s="220">
        <f t="shared" si="11"/>
        <v>14.166666666666666</v>
      </c>
      <c r="F47" s="76">
        <f t="shared" si="12"/>
        <v>3</v>
      </c>
      <c r="G47" s="198">
        <f t="shared" si="13"/>
        <v>-5</v>
      </c>
      <c r="H47" s="199">
        <f t="shared" si="14"/>
        <v>85</v>
      </c>
      <c r="I47" s="200">
        <f t="shared" si="15"/>
        <v>6</v>
      </c>
      <c r="J47" s="201" t="str">
        <f t="shared" si="16"/>
        <v>Rossi Elisa</v>
      </c>
      <c r="K47" s="202">
        <f t="shared" si="17"/>
        <v>85</v>
      </c>
      <c r="L47" s="203">
        <f t="shared" si="18"/>
        <v>14.166666666666666</v>
      </c>
      <c r="M47" s="204">
        <f t="shared" si="19"/>
        <v>6</v>
      </c>
      <c r="N47" s="205"/>
      <c r="O47" s="206">
        <f t="shared" si="20"/>
        <v>3</v>
      </c>
      <c r="P47" s="207">
        <f t="shared" si="21"/>
        <v>9</v>
      </c>
      <c r="Q47" s="210">
        <v>0</v>
      </c>
      <c r="R47" s="210">
        <v>0</v>
      </c>
      <c r="S47" s="61">
        <v>0</v>
      </c>
      <c r="T47" s="109">
        <v>0</v>
      </c>
      <c r="U47" s="210">
        <v>0</v>
      </c>
      <c r="V47" s="210">
        <v>0</v>
      </c>
      <c r="W47" s="61">
        <v>0</v>
      </c>
      <c r="X47" s="61">
        <v>0</v>
      </c>
      <c r="Y47" s="211">
        <v>28</v>
      </c>
      <c r="Z47" s="210">
        <v>2</v>
      </c>
      <c r="AA47" s="99">
        <v>28</v>
      </c>
      <c r="AB47" s="178">
        <v>2</v>
      </c>
      <c r="AC47" s="208">
        <v>36</v>
      </c>
      <c r="AD47" s="208">
        <v>2</v>
      </c>
      <c r="AE47" s="99">
        <v>36</v>
      </c>
      <c r="AF47" s="99">
        <v>2</v>
      </c>
      <c r="AG47" s="211">
        <v>0</v>
      </c>
      <c r="AH47" s="210">
        <v>0</v>
      </c>
      <c r="AI47" s="61">
        <v>0</v>
      </c>
      <c r="AJ47" s="62">
        <v>0</v>
      </c>
      <c r="AK47" s="210">
        <v>0</v>
      </c>
      <c r="AL47" s="210">
        <v>0</v>
      </c>
      <c r="AM47" s="61">
        <v>0</v>
      </c>
      <c r="AN47" s="61">
        <v>0</v>
      </c>
      <c r="AO47" s="211">
        <v>0</v>
      </c>
      <c r="AP47" s="210">
        <v>0</v>
      </c>
      <c r="AQ47" s="61">
        <v>0</v>
      </c>
      <c r="AR47" s="62">
        <v>0</v>
      </c>
      <c r="AS47" s="210">
        <v>0</v>
      </c>
      <c r="AT47" s="210">
        <v>0</v>
      </c>
      <c r="AU47" s="71">
        <v>0</v>
      </c>
      <c r="AV47" s="71">
        <v>0</v>
      </c>
      <c r="AW47" s="211">
        <v>0</v>
      </c>
      <c r="AX47" s="210">
        <v>0</v>
      </c>
      <c r="AY47" s="99">
        <v>0</v>
      </c>
      <c r="AZ47" s="178">
        <v>0</v>
      </c>
      <c r="BA47" s="210">
        <v>0</v>
      </c>
      <c r="BB47" s="210">
        <v>0</v>
      </c>
      <c r="BC47" s="61">
        <v>0</v>
      </c>
      <c r="BD47" s="61">
        <v>0</v>
      </c>
      <c r="BE47" s="211">
        <v>0</v>
      </c>
      <c r="BF47" s="210">
        <v>0</v>
      </c>
      <c r="BG47" s="61">
        <v>0</v>
      </c>
      <c r="BH47" s="62">
        <v>0</v>
      </c>
      <c r="BI47" s="210">
        <v>0</v>
      </c>
      <c r="BJ47" s="210">
        <v>0</v>
      </c>
      <c r="BK47" s="99">
        <v>0</v>
      </c>
      <c r="BL47" s="99">
        <v>0</v>
      </c>
      <c r="BM47" s="209">
        <v>21</v>
      </c>
      <c r="BN47" s="208">
        <v>2</v>
      </c>
      <c r="BO47" s="99">
        <v>21</v>
      </c>
      <c r="BP47" s="178">
        <v>2</v>
      </c>
      <c r="BQ47" s="208">
        <v>0</v>
      </c>
      <c r="BR47" s="208">
        <v>0</v>
      </c>
      <c r="BS47" s="99">
        <v>0</v>
      </c>
      <c r="BT47" s="99">
        <v>0</v>
      </c>
      <c r="BU47" s="209">
        <v>0</v>
      </c>
      <c r="BV47" s="208">
        <v>0</v>
      </c>
      <c r="BW47" s="99">
        <v>0</v>
      </c>
      <c r="BX47" s="178">
        <v>0</v>
      </c>
      <c r="BY47" s="208">
        <v>0</v>
      </c>
      <c r="BZ47" s="208">
        <v>0</v>
      </c>
      <c r="CA47" s="212">
        <v>0</v>
      </c>
      <c r="CB47" s="213">
        <v>0</v>
      </c>
    </row>
    <row r="48" spans="2:80" s="193" customFormat="1" ht="26.25" customHeight="1">
      <c r="B48" s="194">
        <v>3</v>
      </c>
      <c r="C48" s="195" t="s">
        <v>7</v>
      </c>
      <c r="D48" s="219" t="s">
        <v>78</v>
      </c>
      <c r="E48" s="220">
        <f t="shared" si="11"/>
        <v>14</v>
      </c>
      <c r="F48" s="76">
        <f t="shared" si="12"/>
        <v>1</v>
      </c>
      <c r="G48" s="198">
        <f t="shared" si="13"/>
        <v>-7</v>
      </c>
      <c r="H48" s="199">
        <f t="shared" si="14"/>
        <v>28</v>
      </c>
      <c r="I48" s="200">
        <f t="shared" si="15"/>
        <v>2</v>
      </c>
      <c r="J48" s="201" t="str">
        <f t="shared" si="16"/>
        <v>De Mattia Vincenzo</v>
      </c>
      <c r="K48" s="202">
        <f t="shared" si="17"/>
        <v>28</v>
      </c>
      <c r="L48" s="203">
        <f t="shared" si="18"/>
        <v>14</v>
      </c>
      <c r="M48" s="204">
        <f t="shared" si="19"/>
        <v>2</v>
      </c>
      <c r="N48" s="205"/>
      <c r="O48" s="206">
        <f t="shared" si="20"/>
        <v>1</v>
      </c>
      <c r="P48" s="207">
        <f t="shared" si="21"/>
        <v>11</v>
      </c>
      <c r="Q48" s="210">
        <v>0</v>
      </c>
      <c r="R48" s="210">
        <v>0</v>
      </c>
      <c r="S48" s="61">
        <v>0</v>
      </c>
      <c r="T48" s="111">
        <v>0</v>
      </c>
      <c r="U48" s="210">
        <v>28</v>
      </c>
      <c r="V48" s="210">
        <v>2</v>
      </c>
      <c r="W48" s="99">
        <v>28</v>
      </c>
      <c r="X48" s="99">
        <v>2</v>
      </c>
      <c r="Y48" s="211">
        <v>0</v>
      </c>
      <c r="Z48" s="210">
        <v>0</v>
      </c>
      <c r="AA48" s="61">
        <v>0</v>
      </c>
      <c r="AB48" s="97">
        <v>0</v>
      </c>
      <c r="AC48" s="208">
        <v>0</v>
      </c>
      <c r="AD48" s="223">
        <v>0</v>
      </c>
      <c r="AE48" s="61">
        <v>0</v>
      </c>
      <c r="AF48" s="61">
        <v>0</v>
      </c>
      <c r="AG48" s="211">
        <v>0</v>
      </c>
      <c r="AH48" s="210">
        <v>0</v>
      </c>
      <c r="AI48" s="61">
        <v>0</v>
      </c>
      <c r="AJ48" s="97">
        <v>0</v>
      </c>
      <c r="AK48" s="210">
        <v>0</v>
      </c>
      <c r="AL48" s="210">
        <v>0</v>
      </c>
      <c r="AM48" s="61">
        <v>0</v>
      </c>
      <c r="AN48" s="61">
        <v>0</v>
      </c>
      <c r="AO48" s="211">
        <v>0</v>
      </c>
      <c r="AP48" s="210">
        <v>0</v>
      </c>
      <c r="AQ48" s="61">
        <v>0</v>
      </c>
      <c r="AR48" s="97">
        <v>0</v>
      </c>
      <c r="AS48" s="210">
        <v>0</v>
      </c>
      <c r="AT48" s="210">
        <v>0</v>
      </c>
      <c r="AU48" s="71">
        <v>0</v>
      </c>
      <c r="AV48" s="71">
        <v>0</v>
      </c>
      <c r="AW48" s="211">
        <v>0</v>
      </c>
      <c r="AX48" s="210">
        <v>0</v>
      </c>
      <c r="AY48" s="61">
        <v>0</v>
      </c>
      <c r="AZ48" s="97">
        <v>0</v>
      </c>
      <c r="BA48" s="210">
        <v>0</v>
      </c>
      <c r="BB48" s="210">
        <v>0</v>
      </c>
      <c r="BC48" s="61">
        <v>0</v>
      </c>
      <c r="BD48" s="61">
        <v>0</v>
      </c>
      <c r="BE48" s="211">
        <v>0</v>
      </c>
      <c r="BF48" s="210">
        <v>0</v>
      </c>
      <c r="BG48" s="61">
        <v>0</v>
      </c>
      <c r="BH48" s="97">
        <v>0</v>
      </c>
      <c r="BI48" s="210">
        <v>0</v>
      </c>
      <c r="BJ48" s="210">
        <v>0</v>
      </c>
      <c r="BK48" s="99">
        <v>0</v>
      </c>
      <c r="BL48" s="99">
        <v>0</v>
      </c>
      <c r="BM48" s="211">
        <v>0</v>
      </c>
      <c r="BN48" s="208">
        <v>0</v>
      </c>
      <c r="BO48" s="99">
        <v>0</v>
      </c>
      <c r="BP48" s="181">
        <v>0</v>
      </c>
      <c r="BQ48" s="208">
        <v>0</v>
      </c>
      <c r="BR48" s="208">
        <v>0</v>
      </c>
      <c r="BS48" s="99">
        <v>0</v>
      </c>
      <c r="BT48" s="99">
        <v>0</v>
      </c>
      <c r="BU48" s="211">
        <v>0</v>
      </c>
      <c r="BV48" s="208">
        <v>0</v>
      </c>
      <c r="BW48" s="99">
        <v>0</v>
      </c>
      <c r="BX48" s="181">
        <v>0</v>
      </c>
      <c r="BY48" s="208">
        <v>0</v>
      </c>
      <c r="BZ48" s="208">
        <v>0</v>
      </c>
      <c r="CA48" s="212">
        <v>0</v>
      </c>
      <c r="CB48" s="213">
        <v>0</v>
      </c>
    </row>
    <row r="49" spans="2:80" s="193" customFormat="1" ht="26.25" customHeight="1">
      <c r="B49" s="194">
        <v>3</v>
      </c>
      <c r="C49" s="195" t="s">
        <v>49</v>
      </c>
      <c r="D49" s="219" t="s">
        <v>79</v>
      </c>
      <c r="E49" s="220">
        <f t="shared" si="11"/>
        <v>14</v>
      </c>
      <c r="F49" s="76">
        <f t="shared" si="12"/>
        <v>1</v>
      </c>
      <c r="G49" s="198">
        <f t="shared" si="13"/>
        <v>-7</v>
      </c>
      <c r="H49" s="199">
        <f t="shared" si="14"/>
        <v>28</v>
      </c>
      <c r="I49" s="200">
        <f t="shared" si="15"/>
        <v>2</v>
      </c>
      <c r="J49" s="201" t="str">
        <f t="shared" si="16"/>
        <v>Piras Angelica</v>
      </c>
      <c r="K49" s="202">
        <f t="shared" si="17"/>
        <v>28</v>
      </c>
      <c r="L49" s="203">
        <f t="shared" si="18"/>
        <v>14</v>
      </c>
      <c r="M49" s="204">
        <f t="shared" si="19"/>
        <v>2</v>
      </c>
      <c r="N49" s="205"/>
      <c r="O49" s="206">
        <f t="shared" si="20"/>
        <v>1</v>
      </c>
      <c r="P49" s="207">
        <f t="shared" si="21"/>
        <v>11</v>
      </c>
      <c r="Q49" s="210">
        <v>0</v>
      </c>
      <c r="R49" s="210">
        <v>0</v>
      </c>
      <c r="S49" s="61">
        <v>0</v>
      </c>
      <c r="T49" s="109">
        <v>0</v>
      </c>
      <c r="U49" s="210">
        <v>0</v>
      </c>
      <c r="V49" s="210">
        <v>0</v>
      </c>
      <c r="W49" s="61">
        <v>0</v>
      </c>
      <c r="X49" s="61">
        <v>0</v>
      </c>
      <c r="Y49" s="211">
        <v>0</v>
      </c>
      <c r="Z49" s="210">
        <v>0</v>
      </c>
      <c r="AA49" s="61">
        <v>0</v>
      </c>
      <c r="AB49" s="62">
        <v>0</v>
      </c>
      <c r="AC49" s="210">
        <v>28</v>
      </c>
      <c r="AD49" s="210">
        <v>2</v>
      </c>
      <c r="AE49" s="99">
        <v>28</v>
      </c>
      <c r="AF49" s="99">
        <v>2</v>
      </c>
      <c r="AG49" s="211">
        <v>0</v>
      </c>
      <c r="AH49" s="210">
        <v>0</v>
      </c>
      <c r="AI49" s="61">
        <v>0</v>
      </c>
      <c r="AJ49" s="62">
        <v>0</v>
      </c>
      <c r="AK49" s="210">
        <v>0</v>
      </c>
      <c r="AL49" s="210">
        <v>0</v>
      </c>
      <c r="AM49" s="61">
        <v>0</v>
      </c>
      <c r="AN49" s="61">
        <v>0</v>
      </c>
      <c r="AO49" s="211">
        <v>0</v>
      </c>
      <c r="AP49" s="210">
        <v>0</v>
      </c>
      <c r="AQ49" s="61">
        <v>0</v>
      </c>
      <c r="AR49" s="62">
        <v>0</v>
      </c>
      <c r="AS49" s="210">
        <v>0</v>
      </c>
      <c r="AT49" s="210">
        <v>0</v>
      </c>
      <c r="AU49" s="71">
        <v>0</v>
      </c>
      <c r="AV49" s="71">
        <v>0</v>
      </c>
      <c r="AW49" s="209">
        <v>0</v>
      </c>
      <c r="AX49" s="208">
        <v>0</v>
      </c>
      <c r="AY49" s="61">
        <v>0</v>
      </c>
      <c r="AZ49" s="62">
        <v>0</v>
      </c>
      <c r="BA49" s="210">
        <v>0</v>
      </c>
      <c r="BB49" s="210">
        <v>0</v>
      </c>
      <c r="BC49" s="61">
        <v>0</v>
      </c>
      <c r="BD49" s="61">
        <v>0</v>
      </c>
      <c r="BE49" s="211">
        <v>0</v>
      </c>
      <c r="BF49" s="210">
        <v>0</v>
      </c>
      <c r="BG49" s="61">
        <v>0</v>
      </c>
      <c r="BH49" s="62">
        <v>0</v>
      </c>
      <c r="BI49" s="210">
        <v>0</v>
      </c>
      <c r="BJ49" s="210">
        <v>0</v>
      </c>
      <c r="BK49" s="99">
        <v>0</v>
      </c>
      <c r="BL49" s="99">
        <v>0</v>
      </c>
      <c r="BM49" s="209">
        <v>0</v>
      </c>
      <c r="BN49" s="208">
        <v>0</v>
      </c>
      <c r="BO49" s="99">
        <v>0</v>
      </c>
      <c r="BP49" s="178">
        <v>0</v>
      </c>
      <c r="BQ49" s="208">
        <v>0</v>
      </c>
      <c r="BR49" s="208">
        <v>0</v>
      </c>
      <c r="BS49" s="99">
        <v>0</v>
      </c>
      <c r="BT49" s="99">
        <v>0</v>
      </c>
      <c r="BU49" s="209">
        <v>0</v>
      </c>
      <c r="BV49" s="208">
        <v>0</v>
      </c>
      <c r="BW49" s="99">
        <v>0</v>
      </c>
      <c r="BX49" s="178">
        <v>0</v>
      </c>
      <c r="BY49" s="208">
        <v>0</v>
      </c>
      <c r="BZ49" s="208">
        <v>0</v>
      </c>
      <c r="CA49" s="212">
        <v>0</v>
      </c>
      <c r="CB49" s="213">
        <v>0</v>
      </c>
    </row>
    <row r="50" spans="2:80" s="193" customFormat="1" ht="26.25" customHeight="1">
      <c r="B50" s="194">
        <v>3</v>
      </c>
      <c r="C50" s="195" t="s">
        <v>49</v>
      </c>
      <c r="D50" s="219" t="s">
        <v>80</v>
      </c>
      <c r="E50" s="220">
        <f t="shared" si="11"/>
        <v>13.625</v>
      </c>
      <c r="F50" s="76">
        <f t="shared" si="12"/>
        <v>4</v>
      </c>
      <c r="G50" s="198">
        <f t="shared" si="13"/>
        <v>-4</v>
      </c>
      <c r="H50" s="199">
        <f t="shared" si="14"/>
        <v>109</v>
      </c>
      <c r="I50" s="200">
        <f t="shared" si="15"/>
        <v>8</v>
      </c>
      <c r="J50" s="201" t="str">
        <f t="shared" si="16"/>
        <v>Ercoli Andrea</v>
      </c>
      <c r="K50" s="202">
        <f t="shared" si="17"/>
        <v>109</v>
      </c>
      <c r="L50" s="203">
        <f t="shared" si="18"/>
        <v>13.625</v>
      </c>
      <c r="M50" s="204">
        <f t="shared" si="19"/>
        <v>8</v>
      </c>
      <c r="N50" s="205"/>
      <c r="O50" s="206">
        <f t="shared" si="20"/>
        <v>4</v>
      </c>
      <c r="P50" s="207">
        <f t="shared" si="21"/>
        <v>8</v>
      </c>
      <c r="Q50" s="208">
        <v>26</v>
      </c>
      <c r="R50" s="208">
        <v>2</v>
      </c>
      <c r="S50" s="99">
        <v>26</v>
      </c>
      <c r="T50" s="183">
        <v>2</v>
      </c>
      <c r="U50" s="208">
        <v>25</v>
      </c>
      <c r="V50" s="208">
        <v>2</v>
      </c>
      <c r="W50" s="99">
        <v>25</v>
      </c>
      <c r="X50" s="99">
        <v>2</v>
      </c>
      <c r="Y50" s="209">
        <v>31</v>
      </c>
      <c r="Z50" s="208">
        <v>2</v>
      </c>
      <c r="AA50" s="99">
        <v>31</v>
      </c>
      <c r="AB50" s="178">
        <v>2</v>
      </c>
      <c r="AC50" s="208">
        <v>27</v>
      </c>
      <c r="AD50" s="208">
        <v>2</v>
      </c>
      <c r="AE50" s="99">
        <v>27</v>
      </c>
      <c r="AF50" s="99">
        <v>2</v>
      </c>
      <c r="AG50" s="211">
        <v>0</v>
      </c>
      <c r="AH50" s="210">
        <v>0</v>
      </c>
      <c r="AI50" s="61">
        <v>0</v>
      </c>
      <c r="AJ50" s="62">
        <v>0</v>
      </c>
      <c r="AK50" s="210">
        <v>0</v>
      </c>
      <c r="AL50" s="210">
        <v>0</v>
      </c>
      <c r="AM50" s="61">
        <v>0</v>
      </c>
      <c r="AN50" s="61">
        <v>0</v>
      </c>
      <c r="AO50" s="211">
        <v>0</v>
      </c>
      <c r="AP50" s="210">
        <v>0</v>
      </c>
      <c r="AQ50" s="61">
        <v>0</v>
      </c>
      <c r="AR50" s="62">
        <v>0</v>
      </c>
      <c r="AS50" s="210">
        <v>0</v>
      </c>
      <c r="AT50" s="210">
        <v>0</v>
      </c>
      <c r="AU50" s="71">
        <v>0</v>
      </c>
      <c r="AV50" s="71">
        <v>0</v>
      </c>
      <c r="AW50" s="211">
        <v>0</v>
      </c>
      <c r="AX50" s="210">
        <v>0</v>
      </c>
      <c r="AY50" s="61">
        <v>0</v>
      </c>
      <c r="AZ50" s="62">
        <v>0</v>
      </c>
      <c r="BA50" s="210">
        <v>0</v>
      </c>
      <c r="BB50" s="210">
        <v>0</v>
      </c>
      <c r="BC50" s="61">
        <v>0</v>
      </c>
      <c r="BD50" s="61">
        <v>0</v>
      </c>
      <c r="BE50" s="211">
        <v>0</v>
      </c>
      <c r="BF50" s="210">
        <v>0</v>
      </c>
      <c r="BG50" s="61">
        <v>0</v>
      </c>
      <c r="BH50" s="62">
        <v>0</v>
      </c>
      <c r="BI50" s="210">
        <v>0</v>
      </c>
      <c r="BJ50" s="210">
        <v>0</v>
      </c>
      <c r="BK50" s="99">
        <v>0</v>
      </c>
      <c r="BL50" s="99">
        <v>0</v>
      </c>
      <c r="BM50" s="209">
        <v>0</v>
      </c>
      <c r="BN50" s="208">
        <v>0</v>
      </c>
      <c r="BO50" s="99">
        <v>0</v>
      </c>
      <c r="BP50" s="178">
        <v>0</v>
      </c>
      <c r="BQ50" s="208">
        <v>0</v>
      </c>
      <c r="BR50" s="208">
        <v>0</v>
      </c>
      <c r="BS50" s="99">
        <v>0</v>
      </c>
      <c r="BT50" s="99">
        <v>0</v>
      </c>
      <c r="BU50" s="209">
        <v>0</v>
      </c>
      <c r="BV50" s="208">
        <v>0</v>
      </c>
      <c r="BW50" s="99">
        <v>0</v>
      </c>
      <c r="BX50" s="178">
        <v>0</v>
      </c>
      <c r="BY50" s="208">
        <v>0</v>
      </c>
      <c r="BZ50" s="208">
        <v>0</v>
      </c>
      <c r="CA50" s="212">
        <v>0</v>
      </c>
      <c r="CB50" s="213">
        <v>0</v>
      </c>
    </row>
    <row r="51" spans="2:80" s="193" customFormat="1" ht="26.25" customHeight="1">
      <c r="B51" s="194">
        <v>3</v>
      </c>
      <c r="C51" s="195" t="s">
        <v>92</v>
      </c>
      <c r="D51" s="219" t="s">
        <v>101</v>
      </c>
      <c r="E51" s="220">
        <f t="shared" si="11"/>
        <v>13.4</v>
      </c>
      <c r="F51" s="76">
        <f t="shared" si="12"/>
        <v>2</v>
      </c>
      <c r="G51" s="198">
        <f t="shared" si="13"/>
        <v>-6</v>
      </c>
      <c r="H51" s="199">
        <f t="shared" si="14"/>
        <v>67</v>
      </c>
      <c r="I51" s="200">
        <f t="shared" si="15"/>
        <v>5</v>
      </c>
      <c r="J51" s="201" t="str">
        <f t="shared" si="16"/>
        <v>Carpineti Edoardo</v>
      </c>
      <c r="K51" s="202">
        <f t="shared" si="17"/>
        <v>67</v>
      </c>
      <c r="L51" s="203">
        <f t="shared" si="18"/>
        <v>13.4</v>
      </c>
      <c r="M51" s="204">
        <f t="shared" si="19"/>
        <v>5</v>
      </c>
      <c r="N51" s="205"/>
      <c r="O51" s="206">
        <f t="shared" si="20"/>
        <v>2</v>
      </c>
      <c r="P51" s="207">
        <f t="shared" si="21"/>
        <v>10</v>
      </c>
      <c r="Q51" s="210">
        <v>0</v>
      </c>
      <c r="R51" s="210">
        <v>0</v>
      </c>
      <c r="S51" s="99">
        <v>0</v>
      </c>
      <c r="T51" s="183">
        <v>0</v>
      </c>
      <c r="U51" s="210">
        <v>0</v>
      </c>
      <c r="V51" s="210">
        <v>0</v>
      </c>
      <c r="W51" s="99">
        <v>0</v>
      </c>
      <c r="X51" s="99">
        <v>0</v>
      </c>
      <c r="Y51" s="211">
        <v>0</v>
      </c>
      <c r="Z51" s="210">
        <v>0</v>
      </c>
      <c r="AA51" s="99">
        <v>0</v>
      </c>
      <c r="AB51" s="178">
        <v>0</v>
      </c>
      <c r="AC51" s="208">
        <v>0</v>
      </c>
      <c r="AD51" s="208">
        <v>0</v>
      </c>
      <c r="AE51" s="61">
        <v>0</v>
      </c>
      <c r="AF51" s="61">
        <v>0</v>
      </c>
      <c r="AG51" s="211">
        <v>0</v>
      </c>
      <c r="AH51" s="210">
        <v>0</v>
      </c>
      <c r="AI51" s="61">
        <v>0</v>
      </c>
      <c r="AJ51" s="62">
        <v>0</v>
      </c>
      <c r="AK51" s="210">
        <v>0</v>
      </c>
      <c r="AL51" s="210">
        <v>0</v>
      </c>
      <c r="AM51" s="61">
        <v>0</v>
      </c>
      <c r="AN51" s="61">
        <v>0</v>
      </c>
      <c r="AO51" s="211">
        <v>0</v>
      </c>
      <c r="AP51" s="210">
        <v>0</v>
      </c>
      <c r="AQ51" s="61">
        <v>0</v>
      </c>
      <c r="AR51" s="62">
        <v>0</v>
      </c>
      <c r="AS51" s="210">
        <v>0</v>
      </c>
      <c r="AT51" s="210">
        <v>0</v>
      </c>
      <c r="AU51" s="71">
        <v>0</v>
      </c>
      <c r="AV51" s="71">
        <v>0</v>
      </c>
      <c r="AW51" s="211">
        <v>0</v>
      </c>
      <c r="AX51" s="210">
        <v>0</v>
      </c>
      <c r="AY51" s="61">
        <v>0</v>
      </c>
      <c r="AZ51" s="62">
        <v>0</v>
      </c>
      <c r="BA51" s="210">
        <v>0</v>
      </c>
      <c r="BB51" s="210">
        <v>0</v>
      </c>
      <c r="BC51" s="99">
        <v>0</v>
      </c>
      <c r="BD51" s="99">
        <v>0</v>
      </c>
      <c r="BE51" s="211">
        <v>0</v>
      </c>
      <c r="BF51" s="210">
        <v>0</v>
      </c>
      <c r="BG51" s="61">
        <v>0</v>
      </c>
      <c r="BH51" s="62">
        <v>0</v>
      </c>
      <c r="BI51" s="210">
        <v>0</v>
      </c>
      <c r="BJ51" s="210">
        <v>0</v>
      </c>
      <c r="BK51" s="99">
        <v>0</v>
      </c>
      <c r="BL51" s="99">
        <v>0</v>
      </c>
      <c r="BM51" s="209">
        <v>30</v>
      </c>
      <c r="BN51" s="208">
        <v>2</v>
      </c>
      <c r="BO51" s="99">
        <v>30</v>
      </c>
      <c r="BP51" s="178">
        <v>2</v>
      </c>
      <c r="BQ51" s="208">
        <v>37</v>
      </c>
      <c r="BR51" s="208">
        <v>3</v>
      </c>
      <c r="BS51" s="99">
        <v>37</v>
      </c>
      <c r="BT51" s="99">
        <v>3</v>
      </c>
      <c r="BU51" s="209">
        <v>0</v>
      </c>
      <c r="BV51" s="208">
        <v>0</v>
      </c>
      <c r="BW51" s="99">
        <v>0</v>
      </c>
      <c r="BX51" s="178">
        <v>0</v>
      </c>
      <c r="BY51" s="208">
        <v>0</v>
      </c>
      <c r="BZ51" s="208">
        <v>0</v>
      </c>
      <c r="CA51" s="212">
        <v>0</v>
      </c>
      <c r="CB51" s="213">
        <v>0</v>
      </c>
    </row>
    <row r="52" spans="2:80" s="193" customFormat="1" ht="26.25" customHeight="1">
      <c r="B52" s="194"/>
      <c r="C52" s="195"/>
      <c r="D52" s="219" t="s">
        <v>107</v>
      </c>
      <c r="E52" s="220">
        <f t="shared" si="11"/>
        <v>13</v>
      </c>
      <c r="F52" s="76">
        <f t="shared" si="12"/>
        <v>1</v>
      </c>
      <c r="G52" s="198">
        <f t="shared" si="13"/>
        <v>-7</v>
      </c>
      <c r="H52" s="199">
        <f t="shared" si="14"/>
        <v>26</v>
      </c>
      <c r="I52" s="200">
        <f t="shared" si="15"/>
        <v>2</v>
      </c>
      <c r="J52" s="201" t="str">
        <f t="shared" si="16"/>
        <v>Casadei Daniele</v>
      </c>
      <c r="K52" s="202">
        <f t="shared" si="17"/>
        <v>26</v>
      </c>
      <c r="L52" s="203">
        <f t="shared" si="18"/>
        <v>13</v>
      </c>
      <c r="M52" s="204">
        <f t="shared" si="19"/>
        <v>2</v>
      </c>
      <c r="N52" s="205"/>
      <c r="O52" s="206">
        <f t="shared" si="20"/>
        <v>1</v>
      </c>
      <c r="P52" s="207">
        <f t="shared" si="21"/>
        <v>11</v>
      </c>
      <c r="Q52" s="210">
        <v>0</v>
      </c>
      <c r="R52" s="210">
        <v>0</v>
      </c>
      <c r="S52" s="210">
        <v>0</v>
      </c>
      <c r="T52" s="224">
        <v>0</v>
      </c>
      <c r="U52" s="210">
        <v>0</v>
      </c>
      <c r="V52" s="210">
        <v>0</v>
      </c>
      <c r="W52" s="210">
        <v>0</v>
      </c>
      <c r="X52" s="210">
        <v>0</v>
      </c>
      <c r="Y52" s="211">
        <v>0</v>
      </c>
      <c r="Z52" s="210">
        <v>0</v>
      </c>
      <c r="AA52" s="210">
        <v>0</v>
      </c>
      <c r="AB52" s="224">
        <v>0</v>
      </c>
      <c r="AC52" s="208">
        <v>0</v>
      </c>
      <c r="AD52" s="208">
        <v>0</v>
      </c>
      <c r="AE52" s="210">
        <v>0</v>
      </c>
      <c r="AF52" s="210">
        <v>0</v>
      </c>
      <c r="AG52" s="211">
        <v>0</v>
      </c>
      <c r="AH52" s="210">
        <v>0</v>
      </c>
      <c r="AI52" s="210">
        <v>0</v>
      </c>
      <c r="AJ52" s="224">
        <v>0</v>
      </c>
      <c r="AK52" s="210">
        <v>0</v>
      </c>
      <c r="AL52" s="210">
        <v>0</v>
      </c>
      <c r="AM52" s="210">
        <v>0</v>
      </c>
      <c r="AN52" s="210">
        <v>0</v>
      </c>
      <c r="AO52" s="211">
        <v>0</v>
      </c>
      <c r="AP52" s="210">
        <v>0</v>
      </c>
      <c r="AQ52" s="210">
        <v>0</v>
      </c>
      <c r="AR52" s="224">
        <v>0</v>
      </c>
      <c r="AS52" s="210">
        <v>0</v>
      </c>
      <c r="AT52" s="210">
        <v>0</v>
      </c>
      <c r="AU52" s="210">
        <v>0</v>
      </c>
      <c r="AV52" s="210">
        <v>0</v>
      </c>
      <c r="AW52" s="211">
        <v>0</v>
      </c>
      <c r="AX52" s="210">
        <v>0</v>
      </c>
      <c r="AY52" s="210">
        <v>0</v>
      </c>
      <c r="AZ52" s="224">
        <v>0</v>
      </c>
      <c r="BA52" s="210">
        <v>0</v>
      </c>
      <c r="BB52" s="210">
        <v>0</v>
      </c>
      <c r="BC52" s="210">
        <v>0</v>
      </c>
      <c r="BD52" s="210">
        <v>0</v>
      </c>
      <c r="BE52" s="211">
        <v>0</v>
      </c>
      <c r="BF52" s="210">
        <v>0</v>
      </c>
      <c r="BG52" s="210">
        <v>0</v>
      </c>
      <c r="BH52" s="224">
        <v>0</v>
      </c>
      <c r="BI52" s="210">
        <v>0</v>
      </c>
      <c r="BJ52" s="210">
        <v>0</v>
      </c>
      <c r="BK52" s="210">
        <v>0</v>
      </c>
      <c r="BL52" s="210">
        <v>0</v>
      </c>
      <c r="BM52" s="211">
        <v>0</v>
      </c>
      <c r="BN52" s="208">
        <v>0</v>
      </c>
      <c r="BO52" s="210">
        <v>0</v>
      </c>
      <c r="BP52" s="224">
        <v>0</v>
      </c>
      <c r="BQ52" s="208">
        <v>26</v>
      </c>
      <c r="BR52" s="208">
        <v>2</v>
      </c>
      <c r="BS52" s="99">
        <v>26</v>
      </c>
      <c r="BT52" s="99">
        <v>2</v>
      </c>
      <c r="BU52" s="211">
        <v>0</v>
      </c>
      <c r="BV52" s="208">
        <v>0</v>
      </c>
      <c r="BW52" s="99">
        <v>0</v>
      </c>
      <c r="BX52" s="181">
        <v>0</v>
      </c>
      <c r="BY52" s="208">
        <v>0</v>
      </c>
      <c r="BZ52" s="208">
        <v>0</v>
      </c>
      <c r="CA52" s="212">
        <v>0</v>
      </c>
      <c r="CB52" s="213">
        <v>0</v>
      </c>
    </row>
    <row r="53" spans="2:80" s="193" customFormat="1" ht="26.25" customHeight="1">
      <c r="B53" s="194">
        <v>3</v>
      </c>
      <c r="C53" s="195" t="s">
        <v>7</v>
      </c>
      <c r="D53" s="219" t="s">
        <v>81</v>
      </c>
      <c r="E53" s="220">
        <f t="shared" si="11"/>
        <v>11.5</v>
      </c>
      <c r="F53" s="76">
        <f t="shared" si="12"/>
        <v>1</v>
      </c>
      <c r="G53" s="198">
        <f t="shared" si="13"/>
        <v>-7</v>
      </c>
      <c r="H53" s="199">
        <f t="shared" si="14"/>
        <v>23</v>
      </c>
      <c r="I53" s="200">
        <f t="shared" si="15"/>
        <v>2</v>
      </c>
      <c r="J53" s="201" t="str">
        <f t="shared" si="16"/>
        <v>Rattazzi Gianluca</v>
      </c>
      <c r="K53" s="202">
        <f t="shared" si="17"/>
        <v>23</v>
      </c>
      <c r="L53" s="203">
        <f t="shared" si="18"/>
        <v>11.5</v>
      </c>
      <c r="M53" s="204">
        <f t="shared" si="19"/>
        <v>2</v>
      </c>
      <c r="N53" s="205"/>
      <c r="O53" s="206">
        <f t="shared" si="20"/>
        <v>1</v>
      </c>
      <c r="P53" s="207">
        <f t="shared" si="21"/>
        <v>11</v>
      </c>
      <c r="Q53" s="210">
        <v>0</v>
      </c>
      <c r="R53" s="210">
        <v>0</v>
      </c>
      <c r="S53" s="61">
        <v>0</v>
      </c>
      <c r="T53" s="111">
        <v>0</v>
      </c>
      <c r="U53" s="210">
        <v>0</v>
      </c>
      <c r="V53" s="210">
        <v>0</v>
      </c>
      <c r="W53" s="61">
        <v>0</v>
      </c>
      <c r="X53" s="61">
        <v>0</v>
      </c>
      <c r="Y53" s="211">
        <v>0</v>
      </c>
      <c r="Z53" s="210">
        <v>0</v>
      </c>
      <c r="AA53" s="61">
        <v>0</v>
      </c>
      <c r="AB53" s="97">
        <v>0</v>
      </c>
      <c r="AC53" s="208">
        <v>0</v>
      </c>
      <c r="AD53" s="208">
        <v>0</v>
      </c>
      <c r="AE53" s="61">
        <v>0</v>
      </c>
      <c r="AF53" s="61">
        <v>0</v>
      </c>
      <c r="AG53" s="211">
        <v>23</v>
      </c>
      <c r="AH53" s="210">
        <v>2</v>
      </c>
      <c r="AI53" s="99">
        <v>23</v>
      </c>
      <c r="AJ53" s="181">
        <v>2</v>
      </c>
      <c r="AK53" s="210">
        <v>0</v>
      </c>
      <c r="AL53" s="210">
        <v>0</v>
      </c>
      <c r="AM53" s="61">
        <v>0</v>
      </c>
      <c r="AN53" s="61">
        <v>0</v>
      </c>
      <c r="AO53" s="211">
        <v>0</v>
      </c>
      <c r="AP53" s="210">
        <v>0</v>
      </c>
      <c r="AQ53" s="61">
        <v>0</v>
      </c>
      <c r="AR53" s="97">
        <v>0</v>
      </c>
      <c r="AS53" s="210">
        <v>0</v>
      </c>
      <c r="AT53" s="210">
        <v>0</v>
      </c>
      <c r="AU53" s="71">
        <v>0</v>
      </c>
      <c r="AV53" s="71">
        <v>0</v>
      </c>
      <c r="AW53" s="211">
        <v>0</v>
      </c>
      <c r="AX53" s="210">
        <v>0</v>
      </c>
      <c r="AY53" s="61">
        <v>0</v>
      </c>
      <c r="AZ53" s="97">
        <v>0</v>
      </c>
      <c r="BA53" s="210">
        <v>0</v>
      </c>
      <c r="BB53" s="210">
        <v>0</v>
      </c>
      <c r="BC53" s="61">
        <v>0</v>
      </c>
      <c r="BD53" s="61">
        <v>0</v>
      </c>
      <c r="BE53" s="211">
        <v>0</v>
      </c>
      <c r="BF53" s="210">
        <v>0</v>
      </c>
      <c r="BG53" s="61">
        <v>0</v>
      </c>
      <c r="BH53" s="97">
        <v>0</v>
      </c>
      <c r="BI53" s="210">
        <v>0</v>
      </c>
      <c r="BJ53" s="210">
        <v>0</v>
      </c>
      <c r="BK53" s="99">
        <v>0</v>
      </c>
      <c r="BL53" s="99">
        <v>0</v>
      </c>
      <c r="BM53" s="211">
        <v>0</v>
      </c>
      <c r="BN53" s="208">
        <v>0</v>
      </c>
      <c r="BO53" s="99">
        <v>0</v>
      </c>
      <c r="BP53" s="181">
        <v>0</v>
      </c>
      <c r="BQ53" s="208">
        <v>0</v>
      </c>
      <c r="BR53" s="208">
        <v>0</v>
      </c>
      <c r="BS53" s="99">
        <v>0</v>
      </c>
      <c r="BT53" s="99">
        <v>0</v>
      </c>
      <c r="BU53" s="211">
        <v>0</v>
      </c>
      <c r="BV53" s="208">
        <v>0</v>
      </c>
      <c r="BW53" s="99">
        <v>0</v>
      </c>
      <c r="BX53" s="181">
        <v>0</v>
      </c>
      <c r="BY53" s="208">
        <v>0</v>
      </c>
      <c r="BZ53" s="208">
        <v>0</v>
      </c>
      <c r="CA53" s="212">
        <v>0</v>
      </c>
      <c r="CB53" s="213">
        <v>0</v>
      </c>
    </row>
    <row r="54" spans="2:80" s="193" customFormat="1" ht="26.25" customHeight="1">
      <c r="B54" s="194">
        <v>3</v>
      </c>
      <c r="C54" s="195" t="s">
        <v>7</v>
      </c>
      <c r="D54" s="219" t="s">
        <v>105</v>
      </c>
      <c r="E54" s="220">
        <f t="shared" si="11"/>
        <v>11.5</v>
      </c>
      <c r="F54" s="76">
        <f t="shared" si="12"/>
        <v>1</v>
      </c>
      <c r="G54" s="198">
        <f t="shared" si="13"/>
        <v>-7</v>
      </c>
      <c r="H54" s="199">
        <f t="shared" si="14"/>
        <v>23</v>
      </c>
      <c r="I54" s="200">
        <f t="shared" si="15"/>
        <v>2</v>
      </c>
      <c r="J54" s="201" t="str">
        <f t="shared" si="16"/>
        <v>TRANFA Daniele</v>
      </c>
      <c r="K54" s="202">
        <f t="shared" si="17"/>
        <v>23</v>
      </c>
      <c r="L54" s="203">
        <f t="shared" si="18"/>
        <v>11.5</v>
      </c>
      <c r="M54" s="204">
        <f t="shared" si="19"/>
        <v>2</v>
      </c>
      <c r="N54" s="205"/>
      <c r="O54" s="206">
        <f t="shared" si="20"/>
        <v>1</v>
      </c>
      <c r="P54" s="207">
        <f t="shared" si="21"/>
        <v>11</v>
      </c>
      <c r="Q54" s="210">
        <v>0</v>
      </c>
      <c r="R54" s="210">
        <v>0</v>
      </c>
      <c r="S54" s="61">
        <v>0</v>
      </c>
      <c r="T54" s="111">
        <v>0</v>
      </c>
      <c r="U54" s="210">
        <v>0</v>
      </c>
      <c r="V54" s="210">
        <v>0</v>
      </c>
      <c r="W54" s="61">
        <v>0</v>
      </c>
      <c r="X54" s="61">
        <v>0</v>
      </c>
      <c r="Y54" s="211">
        <v>0</v>
      </c>
      <c r="Z54" s="210">
        <v>0</v>
      </c>
      <c r="AA54" s="61">
        <v>0</v>
      </c>
      <c r="AB54" s="97">
        <v>0</v>
      </c>
      <c r="AC54" s="208">
        <v>0</v>
      </c>
      <c r="AD54" s="208">
        <v>0</v>
      </c>
      <c r="AE54" s="61">
        <v>0</v>
      </c>
      <c r="AF54" s="61">
        <v>0</v>
      </c>
      <c r="AG54" s="211">
        <v>0</v>
      </c>
      <c r="AH54" s="210">
        <v>0</v>
      </c>
      <c r="AI54" s="99">
        <v>0</v>
      </c>
      <c r="AJ54" s="181">
        <v>0</v>
      </c>
      <c r="AK54" s="210">
        <v>0</v>
      </c>
      <c r="AL54" s="210">
        <v>0</v>
      </c>
      <c r="AM54" s="61">
        <v>0</v>
      </c>
      <c r="AN54" s="61">
        <v>0</v>
      </c>
      <c r="AO54" s="211">
        <v>0</v>
      </c>
      <c r="AP54" s="210">
        <v>0</v>
      </c>
      <c r="AQ54" s="61">
        <v>0</v>
      </c>
      <c r="AR54" s="97">
        <v>0</v>
      </c>
      <c r="AS54" s="210">
        <v>0</v>
      </c>
      <c r="AT54" s="210">
        <v>0</v>
      </c>
      <c r="AU54" s="71">
        <v>0</v>
      </c>
      <c r="AV54" s="71">
        <v>0</v>
      </c>
      <c r="AW54" s="211">
        <v>0</v>
      </c>
      <c r="AX54" s="210">
        <v>0</v>
      </c>
      <c r="AY54" s="61">
        <v>0</v>
      </c>
      <c r="AZ54" s="97">
        <v>0</v>
      </c>
      <c r="BA54" s="210">
        <v>0</v>
      </c>
      <c r="BB54" s="210">
        <v>0</v>
      </c>
      <c r="BC54" s="61">
        <v>0</v>
      </c>
      <c r="BD54" s="61">
        <v>0</v>
      </c>
      <c r="BE54" s="211">
        <v>0</v>
      </c>
      <c r="BF54" s="210">
        <v>0</v>
      </c>
      <c r="BG54" s="61">
        <v>0</v>
      </c>
      <c r="BH54" s="97">
        <v>0</v>
      </c>
      <c r="BI54" s="210">
        <v>0</v>
      </c>
      <c r="BJ54" s="210">
        <v>0</v>
      </c>
      <c r="BK54" s="99">
        <v>0</v>
      </c>
      <c r="BL54" s="99">
        <v>0</v>
      </c>
      <c r="BM54" s="211">
        <v>23</v>
      </c>
      <c r="BN54" s="208">
        <v>2</v>
      </c>
      <c r="BO54" s="99">
        <v>23</v>
      </c>
      <c r="BP54" s="181">
        <v>2</v>
      </c>
      <c r="BQ54" s="208">
        <v>0</v>
      </c>
      <c r="BR54" s="208">
        <v>0</v>
      </c>
      <c r="BS54" s="99">
        <v>0</v>
      </c>
      <c r="BT54" s="99">
        <v>0</v>
      </c>
      <c r="BU54" s="211">
        <v>0</v>
      </c>
      <c r="BV54" s="208">
        <v>0</v>
      </c>
      <c r="BW54" s="99">
        <v>0</v>
      </c>
      <c r="BX54" s="181">
        <v>0</v>
      </c>
      <c r="BY54" s="208">
        <v>0</v>
      </c>
      <c r="BZ54" s="208">
        <v>0</v>
      </c>
      <c r="CA54" s="212">
        <v>0</v>
      </c>
      <c r="CB54" s="213">
        <v>0</v>
      </c>
    </row>
    <row r="55" spans="2:80" s="193" customFormat="1" ht="26.25" customHeight="1">
      <c r="B55" s="194">
        <v>3</v>
      </c>
      <c r="C55" s="195" t="s">
        <v>7</v>
      </c>
      <c r="D55" s="219" t="s">
        <v>84</v>
      </c>
      <c r="E55" s="220">
        <f t="shared" si="11"/>
        <v>10.75</v>
      </c>
      <c r="F55" s="76">
        <f t="shared" si="12"/>
        <v>2</v>
      </c>
      <c r="G55" s="198">
        <f t="shared" si="13"/>
        <v>-6</v>
      </c>
      <c r="H55" s="199">
        <f t="shared" si="14"/>
        <v>43</v>
      </c>
      <c r="I55" s="200">
        <f t="shared" si="15"/>
        <v>4</v>
      </c>
      <c r="J55" s="201" t="str">
        <f t="shared" si="16"/>
        <v>D'Angelo Claudio</v>
      </c>
      <c r="K55" s="202">
        <f t="shared" si="17"/>
        <v>43</v>
      </c>
      <c r="L55" s="203">
        <f t="shared" si="18"/>
        <v>10.75</v>
      </c>
      <c r="M55" s="204">
        <f t="shared" si="19"/>
        <v>4</v>
      </c>
      <c r="N55" s="205"/>
      <c r="O55" s="206">
        <f t="shared" si="20"/>
        <v>2</v>
      </c>
      <c r="P55" s="207">
        <f t="shared" si="21"/>
        <v>10</v>
      </c>
      <c r="Q55" s="210">
        <v>0</v>
      </c>
      <c r="R55" s="210">
        <v>0</v>
      </c>
      <c r="S55" s="61">
        <v>0</v>
      </c>
      <c r="T55" s="111">
        <v>0</v>
      </c>
      <c r="U55" s="210">
        <v>0</v>
      </c>
      <c r="V55" s="210">
        <v>0</v>
      </c>
      <c r="W55" s="61">
        <v>0</v>
      </c>
      <c r="X55" s="61">
        <v>0</v>
      </c>
      <c r="Y55" s="211">
        <v>0</v>
      </c>
      <c r="Z55" s="210">
        <v>0</v>
      </c>
      <c r="AA55" s="61">
        <v>0</v>
      </c>
      <c r="AB55" s="97">
        <v>0</v>
      </c>
      <c r="AC55" s="208">
        <v>20</v>
      </c>
      <c r="AD55" s="208">
        <v>2</v>
      </c>
      <c r="AE55" s="99">
        <v>20</v>
      </c>
      <c r="AF55" s="99">
        <v>2</v>
      </c>
      <c r="AG55" s="211">
        <v>0</v>
      </c>
      <c r="AH55" s="210">
        <v>0</v>
      </c>
      <c r="AI55" s="61">
        <v>0</v>
      </c>
      <c r="AJ55" s="97">
        <v>0</v>
      </c>
      <c r="AK55" s="210">
        <v>0</v>
      </c>
      <c r="AL55" s="210">
        <v>0</v>
      </c>
      <c r="AM55" s="61">
        <v>0</v>
      </c>
      <c r="AN55" s="61">
        <v>0</v>
      </c>
      <c r="AO55" s="211">
        <v>0</v>
      </c>
      <c r="AP55" s="210">
        <v>0</v>
      </c>
      <c r="AQ55" s="61">
        <v>0</v>
      </c>
      <c r="AR55" s="97">
        <v>0</v>
      </c>
      <c r="AS55" s="210">
        <v>0</v>
      </c>
      <c r="AT55" s="210">
        <v>0</v>
      </c>
      <c r="AU55" s="71">
        <v>0</v>
      </c>
      <c r="AV55" s="71">
        <v>0</v>
      </c>
      <c r="AW55" s="211">
        <v>0</v>
      </c>
      <c r="AX55" s="210">
        <v>0</v>
      </c>
      <c r="AY55" s="61">
        <v>0</v>
      </c>
      <c r="AZ55" s="97">
        <v>0</v>
      </c>
      <c r="BA55" s="210">
        <v>0</v>
      </c>
      <c r="BB55" s="210">
        <v>0</v>
      </c>
      <c r="BC55" s="61">
        <v>0</v>
      </c>
      <c r="BD55" s="61">
        <v>0</v>
      </c>
      <c r="BE55" s="211">
        <v>0</v>
      </c>
      <c r="BF55" s="210">
        <v>0</v>
      </c>
      <c r="BG55" s="61">
        <v>0</v>
      </c>
      <c r="BH55" s="97">
        <v>0</v>
      </c>
      <c r="BI55" s="210">
        <v>23</v>
      </c>
      <c r="BJ55" s="210">
        <v>2</v>
      </c>
      <c r="BK55" s="99">
        <v>23</v>
      </c>
      <c r="BL55" s="99">
        <v>2</v>
      </c>
      <c r="BM55" s="211">
        <v>0</v>
      </c>
      <c r="BN55" s="208">
        <v>0</v>
      </c>
      <c r="BO55" s="99">
        <v>0</v>
      </c>
      <c r="BP55" s="181">
        <v>0</v>
      </c>
      <c r="BQ55" s="208">
        <v>0</v>
      </c>
      <c r="BR55" s="208">
        <v>0</v>
      </c>
      <c r="BS55" s="99">
        <v>0</v>
      </c>
      <c r="BT55" s="99">
        <v>0</v>
      </c>
      <c r="BU55" s="211">
        <v>0</v>
      </c>
      <c r="BV55" s="208">
        <v>0</v>
      </c>
      <c r="BW55" s="99">
        <v>0</v>
      </c>
      <c r="BX55" s="181">
        <v>0</v>
      </c>
      <c r="BY55" s="208">
        <v>0</v>
      </c>
      <c r="BZ55" s="208">
        <v>0</v>
      </c>
      <c r="CA55" s="212">
        <v>0</v>
      </c>
      <c r="CB55" s="213">
        <v>0</v>
      </c>
    </row>
    <row r="56" spans="2:80" s="193" customFormat="1" ht="26.25" customHeight="1">
      <c r="B56" s="194">
        <v>3</v>
      </c>
      <c r="C56" s="195" t="s">
        <v>5</v>
      </c>
      <c r="D56" s="219" t="s">
        <v>82</v>
      </c>
      <c r="E56" s="220">
        <f t="shared" si="11"/>
        <v>10.166666666666666</v>
      </c>
      <c r="F56" s="76">
        <f t="shared" si="12"/>
        <v>3</v>
      </c>
      <c r="G56" s="198">
        <f t="shared" si="13"/>
        <v>-5</v>
      </c>
      <c r="H56" s="199">
        <f t="shared" si="14"/>
        <v>61</v>
      </c>
      <c r="I56" s="200">
        <f t="shared" si="15"/>
        <v>6</v>
      </c>
      <c r="J56" s="201" t="str">
        <f t="shared" si="16"/>
        <v>Magno Anselmo</v>
      </c>
      <c r="K56" s="202">
        <f t="shared" si="17"/>
        <v>61</v>
      </c>
      <c r="L56" s="203">
        <f t="shared" si="18"/>
        <v>10.166666666666666</v>
      </c>
      <c r="M56" s="204">
        <f t="shared" si="19"/>
        <v>6</v>
      </c>
      <c r="N56" s="205"/>
      <c r="O56" s="206">
        <f t="shared" si="20"/>
        <v>3</v>
      </c>
      <c r="P56" s="207">
        <f t="shared" si="21"/>
        <v>9</v>
      </c>
      <c r="Q56" s="208">
        <v>0</v>
      </c>
      <c r="R56" s="208">
        <v>0</v>
      </c>
      <c r="S56" s="61">
        <v>0</v>
      </c>
      <c r="T56" s="109">
        <v>0</v>
      </c>
      <c r="U56" s="208">
        <v>0</v>
      </c>
      <c r="V56" s="208">
        <v>0</v>
      </c>
      <c r="W56" s="61">
        <v>0</v>
      </c>
      <c r="X56" s="61">
        <v>0</v>
      </c>
      <c r="Y56" s="209">
        <v>30</v>
      </c>
      <c r="Z56" s="208">
        <v>2</v>
      </c>
      <c r="AA56" s="99">
        <v>30</v>
      </c>
      <c r="AB56" s="178">
        <v>2</v>
      </c>
      <c r="AC56" s="210">
        <v>0</v>
      </c>
      <c r="AD56" s="210">
        <v>0</v>
      </c>
      <c r="AE56" s="61">
        <v>0</v>
      </c>
      <c r="AF56" s="61">
        <v>0</v>
      </c>
      <c r="AG56" s="211">
        <v>0</v>
      </c>
      <c r="AH56" s="210">
        <v>0</v>
      </c>
      <c r="AI56" s="61">
        <v>0</v>
      </c>
      <c r="AJ56" s="62">
        <v>0</v>
      </c>
      <c r="AK56" s="210">
        <v>0</v>
      </c>
      <c r="AL56" s="210">
        <v>0</v>
      </c>
      <c r="AM56" s="61">
        <v>0</v>
      </c>
      <c r="AN56" s="61">
        <v>0</v>
      </c>
      <c r="AO56" s="211">
        <v>0</v>
      </c>
      <c r="AP56" s="210">
        <v>0</v>
      </c>
      <c r="AQ56" s="61">
        <v>0</v>
      </c>
      <c r="AR56" s="62">
        <v>0</v>
      </c>
      <c r="AS56" s="210">
        <v>0</v>
      </c>
      <c r="AT56" s="210">
        <v>0</v>
      </c>
      <c r="AU56" s="71">
        <v>0</v>
      </c>
      <c r="AV56" s="71">
        <v>0</v>
      </c>
      <c r="AW56" s="211">
        <v>15</v>
      </c>
      <c r="AX56" s="210">
        <v>2</v>
      </c>
      <c r="AY56" s="99">
        <v>15</v>
      </c>
      <c r="AZ56" s="178">
        <v>2</v>
      </c>
      <c r="BA56" s="208">
        <v>0</v>
      </c>
      <c r="BB56" s="208">
        <v>0</v>
      </c>
      <c r="BC56" s="61">
        <v>0</v>
      </c>
      <c r="BD56" s="61">
        <v>0</v>
      </c>
      <c r="BE56" s="211">
        <v>0</v>
      </c>
      <c r="BF56" s="210">
        <v>0</v>
      </c>
      <c r="BG56" s="61">
        <v>0</v>
      </c>
      <c r="BH56" s="62">
        <v>0</v>
      </c>
      <c r="BI56" s="210">
        <v>16</v>
      </c>
      <c r="BJ56" s="210">
        <v>2</v>
      </c>
      <c r="BK56" s="99">
        <v>16</v>
      </c>
      <c r="BL56" s="99">
        <v>2</v>
      </c>
      <c r="BM56" s="209">
        <v>0</v>
      </c>
      <c r="BN56" s="208">
        <v>0</v>
      </c>
      <c r="BO56" s="99">
        <v>0</v>
      </c>
      <c r="BP56" s="178">
        <v>0</v>
      </c>
      <c r="BQ56" s="208">
        <v>0</v>
      </c>
      <c r="BR56" s="208">
        <v>0</v>
      </c>
      <c r="BS56" s="99">
        <v>0</v>
      </c>
      <c r="BT56" s="99">
        <v>0</v>
      </c>
      <c r="BU56" s="209">
        <v>0</v>
      </c>
      <c r="BV56" s="208">
        <v>0</v>
      </c>
      <c r="BW56" s="99">
        <v>0</v>
      </c>
      <c r="BX56" s="178">
        <v>0</v>
      </c>
      <c r="BY56" s="208">
        <v>0</v>
      </c>
      <c r="BZ56" s="208">
        <v>0</v>
      </c>
      <c r="CA56" s="212">
        <v>0</v>
      </c>
      <c r="CB56" s="213">
        <v>0</v>
      </c>
    </row>
    <row r="57" spans="2:80" s="193" customFormat="1" ht="26.25" customHeight="1">
      <c r="B57" s="194">
        <v>3</v>
      </c>
      <c r="C57" s="195" t="s">
        <v>5</v>
      </c>
      <c r="D57" s="219" t="s">
        <v>85</v>
      </c>
      <c r="E57" s="220">
        <f t="shared" si="11"/>
        <v>9.384615384615385</v>
      </c>
      <c r="F57" s="76">
        <f t="shared" si="12"/>
        <v>6</v>
      </c>
      <c r="G57" s="198">
        <f t="shared" si="13"/>
        <v>-2</v>
      </c>
      <c r="H57" s="199">
        <f t="shared" si="14"/>
        <v>122</v>
      </c>
      <c r="I57" s="200">
        <f t="shared" si="15"/>
        <v>13</v>
      </c>
      <c r="J57" s="201" t="str">
        <f t="shared" si="16"/>
        <v>Adriani Massimiliano</v>
      </c>
      <c r="K57" s="202">
        <f t="shared" si="17"/>
        <v>122</v>
      </c>
      <c r="L57" s="203">
        <f t="shared" si="18"/>
        <v>9.384615384615385</v>
      </c>
      <c r="M57" s="204">
        <f t="shared" si="19"/>
        <v>13</v>
      </c>
      <c r="N57" s="205"/>
      <c r="O57" s="206">
        <f t="shared" si="20"/>
        <v>6</v>
      </c>
      <c r="P57" s="207">
        <f t="shared" si="21"/>
        <v>6</v>
      </c>
      <c r="Q57" s="208">
        <v>16</v>
      </c>
      <c r="R57" s="208">
        <v>2</v>
      </c>
      <c r="S57" s="99">
        <v>16</v>
      </c>
      <c r="T57" s="225">
        <v>2</v>
      </c>
      <c r="U57" s="208">
        <v>23</v>
      </c>
      <c r="V57" s="208">
        <v>2</v>
      </c>
      <c r="W57" s="99">
        <v>23</v>
      </c>
      <c r="X57" s="99">
        <v>2</v>
      </c>
      <c r="Y57" s="211">
        <v>8</v>
      </c>
      <c r="Z57" s="208">
        <v>2</v>
      </c>
      <c r="AA57" s="99">
        <v>8</v>
      </c>
      <c r="AB57" s="181">
        <v>2</v>
      </c>
      <c r="AC57" s="210">
        <v>0</v>
      </c>
      <c r="AD57" s="210">
        <v>0</v>
      </c>
      <c r="AE57" s="61">
        <v>0</v>
      </c>
      <c r="AF57" s="61">
        <v>0</v>
      </c>
      <c r="AG57" s="211">
        <v>0</v>
      </c>
      <c r="AH57" s="210">
        <v>0</v>
      </c>
      <c r="AI57" s="61">
        <v>0</v>
      </c>
      <c r="AJ57" s="97">
        <v>0</v>
      </c>
      <c r="AK57" s="210">
        <v>0</v>
      </c>
      <c r="AL57" s="210">
        <v>0</v>
      </c>
      <c r="AM57" s="61">
        <v>0</v>
      </c>
      <c r="AN57" s="61">
        <v>0</v>
      </c>
      <c r="AO57" s="211">
        <v>0</v>
      </c>
      <c r="AP57" s="210">
        <v>0</v>
      </c>
      <c r="AQ57" s="61">
        <v>0</v>
      </c>
      <c r="AR57" s="97">
        <v>0</v>
      </c>
      <c r="AS57" s="210">
        <v>0</v>
      </c>
      <c r="AT57" s="210">
        <v>0</v>
      </c>
      <c r="AU57" s="71">
        <v>0</v>
      </c>
      <c r="AV57" s="71">
        <v>0</v>
      </c>
      <c r="AW57" s="211">
        <v>0</v>
      </c>
      <c r="AX57" s="210">
        <v>0</v>
      </c>
      <c r="AY57" s="61">
        <v>0</v>
      </c>
      <c r="AZ57" s="97">
        <v>0</v>
      </c>
      <c r="BA57" s="208">
        <v>21</v>
      </c>
      <c r="BB57" s="208">
        <v>2</v>
      </c>
      <c r="BC57" s="99">
        <v>21</v>
      </c>
      <c r="BD57" s="99">
        <v>2</v>
      </c>
      <c r="BE57" s="211">
        <v>0</v>
      </c>
      <c r="BF57" s="210">
        <v>0</v>
      </c>
      <c r="BG57" s="61">
        <v>0</v>
      </c>
      <c r="BH57" s="97">
        <v>0</v>
      </c>
      <c r="BI57" s="210">
        <v>15</v>
      </c>
      <c r="BJ57" s="210">
        <v>2</v>
      </c>
      <c r="BK57" s="99">
        <v>15</v>
      </c>
      <c r="BL57" s="181">
        <v>2</v>
      </c>
      <c r="BM57" s="211">
        <v>0</v>
      </c>
      <c r="BN57" s="208">
        <v>0</v>
      </c>
      <c r="BO57" s="99">
        <v>0</v>
      </c>
      <c r="BP57" s="181">
        <v>0</v>
      </c>
      <c r="BQ57" s="208">
        <v>39</v>
      </c>
      <c r="BR57" s="208">
        <v>3</v>
      </c>
      <c r="BS57" s="99">
        <v>39</v>
      </c>
      <c r="BT57" s="99">
        <v>3</v>
      </c>
      <c r="BU57" s="211">
        <v>0</v>
      </c>
      <c r="BV57" s="208">
        <v>0</v>
      </c>
      <c r="BW57" s="99">
        <v>0</v>
      </c>
      <c r="BX57" s="181">
        <v>0</v>
      </c>
      <c r="BY57" s="208">
        <v>0</v>
      </c>
      <c r="BZ57" s="208">
        <v>0</v>
      </c>
      <c r="CA57" s="212">
        <v>0</v>
      </c>
      <c r="CB57" s="213">
        <v>0</v>
      </c>
    </row>
    <row r="58" spans="2:80" s="193" customFormat="1" ht="26.25" customHeight="1">
      <c r="B58" s="194">
        <v>3</v>
      </c>
      <c r="C58" s="195" t="s">
        <v>92</v>
      </c>
      <c r="D58" s="226" t="s">
        <v>103</v>
      </c>
      <c r="E58" s="220">
        <f t="shared" si="11"/>
        <v>9</v>
      </c>
      <c r="F58" s="76">
        <f t="shared" si="12"/>
        <v>2</v>
      </c>
      <c r="G58" s="198">
        <f t="shared" si="13"/>
        <v>-6</v>
      </c>
      <c r="H58" s="199">
        <f t="shared" si="14"/>
        <v>45</v>
      </c>
      <c r="I58" s="200">
        <f t="shared" si="15"/>
        <v>5</v>
      </c>
      <c r="J58" s="201" t="str">
        <f t="shared" si="16"/>
        <v>Cerroni Matteo</v>
      </c>
      <c r="K58" s="202">
        <f t="shared" si="17"/>
        <v>45</v>
      </c>
      <c r="L58" s="203">
        <f t="shared" si="18"/>
        <v>9</v>
      </c>
      <c r="M58" s="204">
        <f t="shared" si="19"/>
        <v>5</v>
      </c>
      <c r="N58" s="205"/>
      <c r="O58" s="206">
        <f t="shared" si="20"/>
        <v>2</v>
      </c>
      <c r="P58" s="207">
        <f t="shared" si="21"/>
        <v>10</v>
      </c>
      <c r="Q58" s="210">
        <v>0</v>
      </c>
      <c r="R58" s="210">
        <v>0</v>
      </c>
      <c r="S58" s="61">
        <v>0</v>
      </c>
      <c r="T58" s="109">
        <v>0</v>
      </c>
      <c r="U58" s="210">
        <v>0</v>
      </c>
      <c r="V58" s="210">
        <v>0</v>
      </c>
      <c r="W58" s="61">
        <v>0</v>
      </c>
      <c r="X58" s="61">
        <v>0</v>
      </c>
      <c r="Y58" s="211">
        <v>0</v>
      </c>
      <c r="Z58" s="210">
        <v>0</v>
      </c>
      <c r="AA58" s="61">
        <v>0</v>
      </c>
      <c r="AB58" s="62">
        <v>0</v>
      </c>
      <c r="AC58" s="210">
        <v>0</v>
      </c>
      <c r="AD58" s="210">
        <v>0</v>
      </c>
      <c r="AE58" s="99">
        <v>0</v>
      </c>
      <c r="AF58" s="99">
        <v>0</v>
      </c>
      <c r="AG58" s="211">
        <v>0</v>
      </c>
      <c r="AH58" s="210">
        <v>0</v>
      </c>
      <c r="AI58" s="61">
        <v>0</v>
      </c>
      <c r="AJ58" s="62">
        <v>0</v>
      </c>
      <c r="AK58" s="210">
        <v>0</v>
      </c>
      <c r="AL58" s="210">
        <v>0</v>
      </c>
      <c r="AM58" s="61">
        <v>0</v>
      </c>
      <c r="AN58" s="61">
        <v>0</v>
      </c>
      <c r="AO58" s="211">
        <v>0</v>
      </c>
      <c r="AP58" s="210">
        <v>0</v>
      </c>
      <c r="AQ58" s="61">
        <v>0</v>
      </c>
      <c r="AR58" s="62">
        <v>0</v>
      </c>
      <c r="AS58" s="210">
        <v>0</v>
      </c>
      <c r="AT58" s="210">
        <v>0</v>
      </c>
      <c r="AU58" s="71">
        <v>0</v>
      </c>
      <c r="AV58" s="71">
        <v>0</v>
      </c>
      <c r="AW58" s="211">
        <v>0</v>
      </c>
      <c r="AX58" s="210">
        <v>0</v>
      </c>
      <c r="AY58" s="61">
        <v>0</v>
      </c>
      <c r="AZ58" s="62">
        <v>0</v>
      </c>
      <c r="BA58" s="210">
        <v>0</v>
      </c>
      <c r="BB58" s="210">
        <v>0</v>
      </c>
      <c r="BC58" s="61">
        <v>0</v>
      </c>
      <c r="BD58" s="61">
        <v>0</v>
      </c>
      <c r="BE58" s="211">
        <v>0</v>
      </c>
      <c r="BF58" s="210">
        <v>0</v>
      </c>
      <c r="BG58" s="61">
        <v>0</v>
      </c>
      <c r="BH58" s="62">
        <v>0</v>
      </c>
      <c r="BI58" s="210">
        <v>0</v>
      </c>
      <c r="BJ58" s="210">
        <v>0</v>
      </c>
      <c r="BK58" s="99">
        <v>0</v>
      </c>
      <c r="BL58" s="99">
        <v>0</v>
      </c>
      <c r="BM58" s="209">
        <v>19</v>
      </c>
      <c r="BN58" s="208">
        <v>2</v>
      </c>
      <c r="BO58" s="99">
        <v>19</v>
      </c>
      <c r="BP58" s="178">
        <v>2</v>
      </c>
      <c r="BQ58" s="208">
        <v>26</v>
      </c>
      <c r="BR58" s="208">
        <v>3</v>
      </c>
      <c r="BS58" s="99">
        <v>26</v>
      </c>
      <c r="BT58" s="99">
        <v>3</v>
      </c>
      <c r="BU58" s="209">
        <v>0</v>
      </c>
      <c r="BV58" s="208">
        <v>0</v>
      </c>
      <c r="BW58" s="99">
        <v>0</v>
      </c>
      <c r="BX58" s="178">
        <v>0</v>
      </c>
      <c r="BY58" s="208">
        <v>0</v>
      </c>
      <c r="BZ58" s="208">
        <v>0</v>
      </c>
      <c r="CA58" s="212">
        <v>0</v>
      </c>
      <c r="CB58" s="213">
        <v>0</v>
      </c>
    </row>
    <row r="59" spans="2:80" s="193" customFormat="1" ht="26.25" customHeight="1">
      <c r="B59" s="227">
        <v>3</v>
      </c>
      <c r="C59" s="195" t="s">
        <v>92</v>
      </c>
      <c r="D59" s="228" t="s">
        <v>96</v>
      </c>
      <c r="E59" s="229">
        <f t="shared" si="11"/>
        <v>8</v>
      </c>
      <c r="F59" s="76">
        <f t="shared" si="12"/>
        <v>2</v>
      </c>
      <c r="G59" s="230">
        <f t="shared" si="13"/>
        <v>-6</v>
      </c>
      <c r="H59" s="231">
        <f t="shared" si="14"/>
        <v>32</v>
      </c>
      <c r="I59" s="232">
        <f t="shared" si="15"/>
        <v>4</v>
      </c>
      <c r="J59" s="233" t="str">
        <f t="shared" si="16"/>
        <v>Negri Angelo</v>
      </c>
      <c r="K59" s="234">
        <f t="shared" si="17"/>
        <v>32</v>
      </c>
      <c r="L59" s="235">
        <f t="shared" si="18"/>
        <v>8</v>
      </c>
      <c r="M59" s="236">
        <f t="shared" si="19"/>
        <v>4</v>
      </c>
      <c r="N59" s="237"/>
      <c r="O59" s="206">
        <f t="shared" si="20"/>
        <v>2</v>
      </c>
      <c r="P59" s="238">
        <f t="shared" si="21"/>
        <v>10</v>
      </c>
      <c r="Q59" s="210">
        <v>0</v>
      </c>
      <c r="R59" s="210">
        <v>0</v>
      </c>
      <c r="S59" s="61">
        <v>0</v>
      </c>
      <c r="T59" s="111">
        <v>0</v>
      </c>
      <c r="U59" s="210">
        <v>0</v>
      </c>
      <c r="V59" s="210">
        <v>0</v>
      </c>
      <c r="W59" s="61">
        <v>0</v>
      </c>
      <c r="X59" s="97">
        <v>0</v>
      </c>
      <c r="Y59" s="210">
        <v>0</v>
      </c>
      <c r="Z59" s="210">
        <v>0</v>
      </c>
      <c r="AA59" s="61">
        <v>0</v>
      </c>
      <c r="AB59" s="97">
        <v>0</v>
      </c>
      <c r="AC59" s="210">
        <v>0</v>
      </c>
      <c r="AD59" s="210">
        <v>0</v>
      </c>
      <c r="AE59" s="99">
        <v>0</v>
      </c>
      <c r="AF59" s="181">
        <v>0</v>
      </c>
      <c r="AG59" s="210">
        <v>0</v>
      </c>
      <c r="AH59" s="210">
        <v>0</v>
      </c>
      <c r="AI59" s="61">
        <v>0</v>
      </c>
      <c r="AJ59" s="97">
        <v>0</v>
      </c>
      <c r="AK59" s="210">
        <v>0</v>
      </c>
      <c r="AL59" s="210">
        <v>0</v>
      </c>
      <c r="AM59" s="61">
        <v>0</v>
      </c>
      <c r="AN59" s="97">
        <v>0</v>
      </c>
      <c r="AO59" s="210">
        <v>0</v>
      </c>
      <c r="AP59" s="210">
        <v>0</v>
      </c>
      <c r="AQ59" s="61">
        <v>0</v>
      </c>
      <c r="AR59" s="97">
        <v>0</v>
      </c>
      <c r="AS59" s="210">
        <v>0</v>
      </c>
      <c r="AT59" s="210">
        <v>0</v>
      </c>
      <c r="AU59" s="71">
        <v>0</v>
      </c>
      <c r="AV59" s="71">
        <v>0</v>
      </c>
      <c r="AW59" s="211">
        <v>0</v>
      </c>
      <c r="AX59" s="210">
        <v>0</v>
      </c>
      <c r="AY59" s="61">
        <v>0</v>
      </c>
      <c r="AZ59" s="97">
        <v>0</v>
      </c>
      <c r="BA59" s="210">
        <v>0</v>
      </c>
      <c r="BB59" s="210">
        <v>0</v>
      </c>
      <c r="BC59" s="61">
        <v>0</v>
      </c>
      <c r="BD59" s="61">
        <v>0</v>
      </c>
      <c r="BE59" s="211">
        <v>0</v>
      </c>
      <c r="BF59" s="210">
        <v>0</v>
      </c>
      <c r="BG59" s="61">
        <v>0</v>
      </c>
      <c r="BH59" s="97">
        <v>0</v>
      </c>
      <c r="BI59" s="210">
        <v>18</v>
      </c>
      <c r="BJ59" s="210">
        <v>2</v>
      </c>
      <c r="BK59" s="99">
        <v>18</v>
      </c>
      <c r="BL59" s="99">
        <v>2</v>
      </c>
      <c r="BM59" s="210">
        <v>14</v>
      </c>
      <c r="BN59" s="210">
        <v>2</v>
      </c>
      <c r="BO59" s="99">
        <v>14</v>
      </c>
      <c r="BP59" s="181">
        <v>2</v>
      </c>
      <c r="BQ59" s="210">
        <v>0</v>
      </c>
      <c r="BR59" s="210">
        <v>0</v>
      </c>
      <c r="BS59" s="99">
        <v>0</v>
      </c>
      <c r="BT59" s="181">
        <v>0</v>
      </c>
      <c r="BU59" s="210">
        <v>0</v>
      </c>
      <c r="BV59" s="210">
        <v>0</v>
      </c>
      <c r="BW59" s="99">
        <v>0</v>
      </c>
      <c r="BX59" s="181">
        <v>0</v>
      </c>
      <c r="BY59" s="210">
        <v>0</v>
      </c>
      <c r="BZ59" s="210">
        <v>0</v>
      </c>
      <c r="CA59" s="212">
        <v>0</v>
      </c>
      <c r="CB59" s="213">
        <v>0</v>
      </c>
    </row>
    <row r="60" spans="2:80" s="193" customFormat="1" ht="26.25" customHeight="1">
      <c r="B60" s="239">
        <v>3</v>
      </c>
      <c r="C60" s="240" t="s">
        <v>92</v>
      </c>
      <c r="D60" s="228" t="s">
        <v>94</v>
      </c>
      <c r="E60" s="229">
        <f t="shared" si="11"/>
        <v>8</v>
      </c>
      <c r="F60" s="76">
        <f t="shared" si="12"/>
        <v>1</v>
      </c>
      <c r="G60" s="230">
        <f t="shared" si="13"/>
        <v>-7</v>
      </c>
      <c r="H60" s="231">
        <f t="shared" si="14"/>
        <v>16</v>
      </c>
      <c r="I60" s="232">
        <f t="shared" si="15"/>
        <v>2</v>
      </c>
      <c r="J60" s="240" t="str">
        <f t="shared" si="16"/>
        <v>Del Priore Fabrizio</v>
      </c>
      <c r="K60" s="234">
        <f t="shared" si="17"/>
        <v>16</v>
      </c>
      <c r="L60" s="235">
        <f t="shared" si="18"/>
        <v>8</v>
      </c>
      <c r="M60" s="236">
        <f t="shared" si="19"/>
        <v>2</v>
      </c>
      <c r="N60" s="237"/>
      <c r="O60" s="206">
        <f t="shared" si="20"/>
        <v>1</v>
      </c>
      <c r="P60" s="238">
        <f t="shared" si="21"/>
        <v>11</v>
      </c>
      <c r="Q60" s="210">
        <v>0</v>
      </c>
      <c r="R60" s="210">
        <v>0</v>
      </c>
      <c r="S60" s="61">
        <v>0</v>
      </c>
      <c r="T60" s="182">
        <v>0</v>
      </c>
      <c r="U60" s="210">
        <v>0</v>
      </c>
      <c r="V60" s="210">
        <v>0</v>
      </c>
      <c r="W60" s="61">
        <v>0</v>
      </c>
      <c r="X60" s="61">
        <v>0</v>
      </c>
      <c r="Y60" s="210">
        <v>0</v>
      </c>
      <c r="Z60" s="210">
        <v>0</v>
      </c>
      <c r="AA60" s="61">
        <v>0</v>
      </c>
      <c r="AB60" s="61">
        <v>0</v>
      </c>
      <c r="AC60" s="210">
        <v>0</v>
      </c>
      <c r="AD60" s="210">
        <v>0</v>
      </c>
      <c r="AE60" s="99">
        <v>0</v>
      </c>
      <c r="AF60" s="99">
        <v>0</v>
      </c>
      <c r="AG60" s="210">
        <v>0</v>
      </c>
      <c r="AH60" s="210">
        <v>0</v>
      </c>
      <c r="AI60" s="61">
        <v>0</v>
      </c>
      <c r="AJ60" s="61">
        <v>0</v>
      </c>
      <c r="AK60" s="210">
        <v>0</v>
      </c>
      <c r="AL60" s="210">
        <v>0</v>
      </c>
      <c r="AM60" s="61">
        <v>0</v>
      </c>
      <c r="AN60" s="61">
        <v>0</v>
      </c>
      <c r="AO60" s="210">
        <v>0</v>
      </c>
      <c r="AP60" s="210">
        <v>0</v>
      </c>
      <c r="AQ60" s="61">
        <v>0</v>
      </c>
      <c r="AR60" s="61">
        <v>0</v>
      </c>
      <c r="AS60" s="210">
        <v>0</v>
      </c>
      <c r="AT60" s="210">
        <v>0</v>
      </c>
      <c r="AU60" s="71">
        <v>0</v>
      </c>
      <c r="AV60" s="71">
        <v>0</v>
      </c>
      <c r="AW60" s="210">
        <v>0</v>
      </c>
      <c r="AX60" s="210">
        <v>0</v>
      </c>
      <c r="AY60" s="61">
        <v>0</v>
      </c>
      <c r="AZ60" s="61">
        <v>0</v>
      </c>
      <c r="BA60" s="210">
        <v>0</v>
      </c>
      <c r="BB60" s="210">
        <v>0</v>
      </c>
      <c r="BC60" s="61">
        <v>0</v>
      </c>
      <c r="BD60" s="61">
        <v>0</v>
      </c>
      <c r="BE60" s="210">
        <v>0</v>
      </c>
      <c r="BF60" s="210">
        <v>0</v>
      </c>
      <c r="BG60" s="61">
        <v>0</v>
      </c>
      <c r="BH60" s="61">
        <v>0</v>
      </c>
      <c r="BI60" s="210">
        <v>16</v>
      </c>
      <c r="BJ60" s="210">
        <v>2</v>
      </c>
      <c r="BK60" s="99">
        <v>16</v>
      </c>
      <c r="BL60" s="99">
        <v>2</v>
      </c>
      <c r="BM60" s="210">
        <v>0</v>
      </c>
      <c r="BN60" s="210">
        <v>0</v>
      </c>
      <c r="BO60" s="99">
        <v>0</v>
      </c>
      <c r="BP60" s="99">
        <v>0</v>
      </c>
      <c r="BQ60" s="210">
        <v>0</v>
      </c>
      <c r="BR60" s="210">
        <v>0</v>
      </c>
      <c r="BS60" s="99">
        <v>0</v>
      </c>
      <c r="BT60" s="99">
        <v>0</v>
      </c>
      <c r="BU60" s="210">
        <v>0</v>
      </c>
      <c r="BV60" s="210">
        <v>0</v>
      </c>
      <c r="BW60" s="99">
        <v>0</v>
      </c>
      <c r="BX60" s="99">
        <v>0</v>
      </c>
      <c r="BY60" s="210">
        <v>0</v>
      </c>
      <c r="BZ60" s="210">
        <v>0</v>
      </c>
      <c r="CA60" s="99">
        <v>0</v>
      </c>
      <c r="CB60" s="213">
        <v>0</v>
      </c>
    </row>
    <row r="61" spans="2:80" s="193" customFormat="1" ht="26.25" customHeight="1">
      <c r="B61" s="239"/>
      <c r="C61" s="240"/>
      <c r="D61" s="228" t="s">
        <v>108</v>
      </c>
      <c r="E61" s="229">
        <f t="shared" si="11"/>
        <v>7.666666666666667</v>
      </c>
      <c r="F61" s="76">
        <f t="shared" si="12"/>
        <v>1</v>
      </c>
      <c r="G61" s="230">
        <f t="shared" si="13"/>
        <v>-7</v>
      </c>
      <c r="H61" s="231">
        <f t="shared" si="14"/>
        <v>23</v>
      </c>
      <c r="I61" s="232">
        <f t="shared" si="15"/>
        <v>3</v>
      </c>
      <c r="J61" s="240" t="str">
        <f t="shared" si="16"/>
        <v>Seri Claudio</v>
      </c>
      <c r="K61" s="234">
        <f t="shared" si="17"/>
        <v>23</v>
      </c>
      <c r="L61" s="235">
        <f t="shared" si="18"/>
        <v>7.666666666666667</v>
      </c>
      <c r="M61" s="236">
        <f t="shared" si="19"/>
        <v>3</v>
      </c>
      <c r="N61" s="237"/>
      <c r="O61" s="206">
        <f t="shared" si="20"/>
        <v>1</v>
      </c>
      <c r="P61" s="238">
        <f t="shared" si="21"/>
        <v>11</v>
      </c>
      <c r="Q61" s="210">
        <v>0</v>
      </c>
      <c r="R61" s="210">
        <v>0</v>
      </c>
      <c r="S61" s="210">
        <v>0</v>
      </c>
      <c r="T61" s="210">
        <v>0</v>
      </c>
      <c r="U61" s="210">
        <v>0</v>
      </c>
      <c r="V61" s="210">
        <v>0</v>
      </c>
      <c r="W61" s="210">
        <v>0</v>
      </c>
      <c r="X61" s="210">
        <v>0</v>
      </c>
      <c r="Y61" s="210">
        <v>0</v>
      </c>
      <c r="Z61" s="210">
        <v>0</v>
      </c>
      <c r="AA61" s="210">
        <v>0</v>
      </c>
      <c r="AB61" s="210">
        <v>0</v>
      </c>
      <c r="AC61" s="210">
        <v>0</v>
      </c>
      <c r="AD61" s="210">
        <v>0</v>
      </c>
      <c r="AE61" s="210">
        <v>0</v>
      </c>
      <c r="AF61" s="210">
        <v>0</v>
      </c>
      <c r="AG61" s="210">
        <v>0</v>
      </c>
      <c r="AH61" s="210">
        <v>0</v>
      </c>
      <c r="AI61" s="210">
        <v>0</v>
      </c>
      <c r="AJ61" s="210">
        <v>0</v>
      </c>
      <c r="AK61" s="210">
        <v>0</v>
      </c>
      <c r="AL61" s="210">
        <v>0</v>
      </c>
      <c r="AM61" s="210">
        <v>0</v>
      </c>
      <c r="AN61" s="210">
        <v>0</v>
      </c>
      <c r="AO61" s="210">
        <v>0</v>
      </c>
      <c r="AP61" s="210">
        <v>0</v>
      </c>
      <c r="AQ61" s="210">
        <v>0</v>
      </c>
      <c r="AR61" s="210">
        <v>0</v>
      </c>
      <c r="AS61" s="210">
        <v>0</v>
      </c>
      <c r="AT61" s="210">
        <v>0</v>
      </c>
      <c r="AU61" s="210">
        <v>0</v>
      </c>
      <c r="AV61" s="210">
        <v>0</v>
      </c>
      <c r="AW61" s="210">
        <v>0</v>
      </c>
      <c r="AX61" s="210">
        <v>0</v>
      </c>
      <c r="AY61" s="210">
        <v>0</v>
      </c>
      <c r="AZ61" s="210">
        <v>0</v>
      </c>
      <c r="BA61" s="210">
        <v>0</v>
      </c>
      <c r="BB61" s="210">
        <v>0</v>
      </c>
      <c r="BC61" s="210">
        <v>0</v>
      </c>
      <c r="BD61" s="210">
        <v>0</v>
      </c>
      <c r="BE61" s="210">
        <v>0</v>
      </c>
      <c r="BF61" s="210">
        <v>0</v>
      </c>
      <c r="BG61" s="210">
        <v>0</v>
      </c>
      <c r="BH61" s="210">
        <v>0</v>
      </c>
      <c r="BI61" s="210">
        <v>0</v>
      </c>
      <c r="BJ61" s="210">
        <v>0</v>
      </c>
      <c r="BK61" s="210">
        <v>0</v>
      </c>
      <c r="BL61" s="210">
        <v>0</v>
      </c>
      <c r="BM61" s="210">
        <v>0</v>
      </c>
      <c r="BN61" s="210">
        <v>0</v>
      </c>
      <c r="BO61" s="210">
        <v>0</v>
      </c>
      <c r="BP61" s="210">
        <v>0</v>
      </c>
      <c r="BQ61" s="210">
        <v>23</v>
      </c>
      <c r="BR61" s="210">
        <v>3</v>
      </c>
      <c r="BS61" s="210">
        <v>23</v>
      </c>
      <c r="BT61" s="210">
        <v>3</v>
      </c>
      <c r="BU61" s="210">
        <v>0</v>
      </c>
      <c r="BV61" s="210">
        <v>0</v>
      </c>
      <c r="BW61" s="210">
        <v>0</v>
      </c>
      <c r="BX61" s="210">
        <v>0</v>
      </c>
      <c r="BY61" s="210">
        <v>0</v>
      </c>
      <c r="BZ61" s="210">
        <v>0</v>
      </c>
      <c r="CA61" s="210">
        <v>0</v>
      </c>
      <c r="CB61" s="241">
        <v>0</v>
      </c>
    </row>
    <row r="62" spans="2:80" s="193" customFormat="1" ht="26.25" customHeight="1">
      <c r="B62" s="239">
        <v>3</v>
      </c>
      <c r="C62" s="240" t="s">
        <v>45</v>
      </c>
      <c r="D62" s="228" t="s">
        <v>86</v>
      </c>
      <c r="E62" s="242">
        <f t="shared" si="11"/>
        <v>7</v>
      </c>
      <c r="F62" s="185">
        <f t="shared" si="12"/>
        <v>3.5</v>
      </c>
      <c r="G62" s="243">
        <f t="shared" si="13"/>
        <v>-4.5</v>
      </c>
      <c r="H62" s="244">
        <f t="shared" si="14"/>
        <v>42</v>
      </c>
      <c r="I62" s="245">
        <f t="shared" si="15"/>
        <v>6</v>
      </c>
      <c r="J62" s="240" t="str">
        <f t="shared" si="16"/>
        <v>Trombini Roberto</v>
      </c>
      <c r="K62" s="240">
        <f t="shared" si="17"/>
        <v>64</v>
      </c>
      <c r="L62" s="246">
        <f t="shared" si="18"/>
        <v>8</v>
      </c>
      <c r="M62" s="237">
        <f t="shared" si="19"/>
        <v>8</v>
      </c>
      <c r="N62" s="247"/>
      <c r="O62" s="237">
        <f t="shared" si="20"/>
        <v>3.5</v>
      </c>
      <c r="P62" s="237">
        <f t="shared" si="21"/>
        <v>8.5</v>
      </c>
      <c r="Q62" s="248">
        <v>0</v>
      </c>
      <c r="R62" s="210">
        <v>0</v>
      </c>
      <c r="S62" s="61">
        <v>0</v>
      </c>
      <c r="T62" s="182">
        <v>0</v>
      </c>
      <c r="U62" s="249">
        <v>6</v>
      </c>
      <c r="V62" s="249">
        <v>2</v>
      </c>
      <c r="W62" s="99">
        <v>6</v>
      </c>
      <c r="X62" s="99">
        <v>2</v>
      </c>
      <c r="Y62" s="210">
        <v>0</v>
      </c>
      <c r="Z62" s="210">
        <v>0</v>
      </c>
      <c r="AA62" s="61">
        <v>0</v>
      </c>
      <c r="AB62" s="61">
        <v>0</v>
      </c>
      <c r="AC62" s="210">
        <v>0</v>
      </c>
      <c r="AD62" s="210">
        <v>0</v>
      </c>
      <c r="AE62" s="61">
        <v>0</v>
      </c>
      <c r="AF62" s="61">
        <v>0</v>
      </c>
      <c r="AG62" s="210">
        <v>0</v>
      </c>
      <c r="AH62" s="210">
        <v>0</v>
      </c>
      <c r="AI62" s="61">
        <v>0</v>
      </c>
      <c r="AJ62" s="61">
        <v>0</v>
      </c>
      <c r="AK62" s="210">
        <v>0</v>
      </c>
      <c r="AL62" s="210">
        <v>0</v>
      </c>
      <c r="AM62" s="61">
        <v>0</v>
      </c>
      <c r="AN62" s="61">
        <v>0</v>
      </c>
      <c r="AO62" s="210">
        <v>0</v>
      </c>
      <c r="AP62" s="210">
        <v>0</v>
      </c>
      <c r="AQ62" s="61">
        <v>0</v>
      </c>
      <c r="AR62" s="61">
        <v>0</v>
      </c>
      <c r="AS62" s="210">
        <v>0</v>
      </c>
      <c r="AT62" s="210">
        <v>0</v>
      </c>
      <c r="AU62" s="71">
        <v>0</v>
      </c>
      <c r="AV62" s="71">
        <v>0</v>
      </c>
      <c r="AW62" s="210">
        <v>0</v>
      </c>
      <c r="AX62" s="210">
        <v>0</v>
      </c>
      <c r="AY62" s="61">
        <v>0</v>
      </c>
      <c r="AZ62" s="61">
        <v>0</v>
      </c>
      <c r="BA62" s="210">
        <v>0</v>
      </c>
      <c r="BB62" s="210">
        <v>0</v>
      </c>
      <c r="BC62" s="61">
        <v>0</v>
      </c>
      <c r="BD62" s="61">
        <v>0</v>
      </c>
      <c r="BE62" s="210">
        <v>0</v>
      </c>
      <c r="BF62" s="210">
        <v>0</v>
      </c>
      <c r="BG62" s="61">
        <v>0</v>
      </c>
      <c r="BH62" s="61">
        <v>0</v>
      </c>
      <c r="BI62" s="250">
        <v>19</v>
      </c>
      <c r="BJ62" s="250">
        <v>2</v>
      </c>
      <c r="BK62" s="99">
        <v>19</v>
      </c>
      <c r="BL62" s="99">
        <v>2</v>
      </c>
      <c r="BM62" s="210">
        <v>17</v>
      </c>
      <c r="BN62" s="210">
        <v>2</v>
      </c>
      <c r="BO62" s="99">
        <v>17</v>
      </c>
      <c r="BP62" s="99">
        <v>2</v>
      </c>
      <c r="BQ62" s="210">
        <v>22</v>
      </c>
      <c r="BR62" s="210">
        <v>2</v>
      </c>
      <c r="BS62" s="99">
        <v>0</v>
      </c>
      <c r="BT62" s="99">
        <v>0</v>
      </c>
      <c r="BU62" s="210">
        <v>0</v>
      </c>
      <c r="BV62" s="210">
        <v>0</v>
      </c>
      <c r="BW62" s="99">
        <v>0</v>
      </c>
      <c r="BX62" s="99">
        <v>0</v>
      </c>
      <c r="BY62" s="210">
        <v>0</v>
      </c>
      <c r="BZ62" s="210">
        <v>0</v>
      </c>
      <c r="CA62" s="99">
        <v>0</v>
      </c>
      <c r="CB62" s="213">
        <v>0</v>
      </c>
    </row>
    <row r="63" spans="2:80" s="193" customFormat="1" ht="26.25" customHeight="1">
      <c r="B63" s="251">
        <v>3</v>
      </c>
      <c r="C63" s="240" t="s">
        <v>92</v>
      </c>
      <c r="D63" s="228" t="s">
        <v>104</v>
      </c>
      <c r="E63" s="242">
        <f t="shared" si="11"/>
        <v>4</v>
      </c>
      <c r="F63" s="185">
        <f t="shared" si="12"/>
        <v>1</v>
      </c>
      <c r="G63" s="243">
        <f t="shared" si="13"/>
        <v>-7</v>
      </c>
      <c r="H63" s="252">
        <f t="shared" si="14"/>
        <v>8</v>
      </c>
      <c r="I63" s="186">
        <f t="shared" si="15"/>
        <v>2</v>
      </c>
      <c r="J63" s="240" t="str">
        <f t="shared" si="16"/>
        <v>Quintarelli Massimo</v>
      </c>
      <c r="K63" s="240">
        <f t="shared" si="17"/>
        <v>8</v>
      </c>
      <c r="L63" s="246">
        <f t="shared" si="18"/>
        <v>4</v>
      </c>
      <c r="M63" s="237">
        <f t="shared" si="19"/>
        <v>2</v>
      </c>
      <c r="N63" s="237"/>
      <c r="O63" s="237">
        <f t="shared" si="20"/>
        <v>1</v>
      </c>
      <c r="P63" s="237">
        <f t="shared" si="21"/>
        <v>11</v>
      </c>
      <c r="Q63" s="210">
        <v>0</v>
      </c>
      <c r="R63" s="210">
        <v>0</v>
      </c>
      <c r="S63" s="61">
        <v>0</v>
      </c>
      <c r="T63" s="182">
        <v>0</v>
      </c>
      <c r="U63" s="210">
        <v>0</v>
      </c>
      <c r="V63" s="210">
        <v>0</v>
      </c>
      <c r="W63" s="61">
        <v>0</v>
      </c>
      <c r="X63" s="61">
        <v>0</v>
      </c>
      <c r="Y63" s="210">
        <v>0</v>
      </c>
      <c r="Z63" s="210">
        <v>0</v>
      </c>
      <c r="AA63" s="61">
        <v>0</v>
      </c>
      <c r="AB63" s="61">
        <v>0</v>
      </c>
      <c r="AC63" s="210">
        <v>0</v>
      </c>
      <c r="AD63" s="210">
        <v>0</v>
      </c>
      <c r="AE63" s="99">
        <v>0</v>
      </c>
      <c r="AF63" s="99">
        <v>0</v>
      </c>
      <c r="AG63" s="210">
        <v>0</v>
      </c>
      <c r="AH63" s="210">
        <v>0</v>
      </c>
      <c r="AI63" s="61">
        <v>0</v>
      </c>
      <c r="AJ63" s="61">
        <v>0</v>
      </c>
      <c r="AK63" s="210">
        <v>0</v>
      </c>
      <c r="AL63" s="210">
        <v>0</v>
      </c>
      <c r="AM63" s="61">
        <v>0</v>
      </c>
      <c r="AN63" s="61">
        <v>0</v>
      </c>
      <c r="AO63" s="210">
        <v>0</v>
      </c>
      <c r="AP63" s="210">
        <v>0</v>
      </c>
      <c r="AQ63" s="61">
        <v>0</v>
      </c>
      <c r="AR63" s="61">
        <v>0</v>
      </c>
      <c r="AS63" s="210">
        <v>0</v>
      </c>
      <c r="AT63" s="210">
        <v>0</v>
      </c>
      <c r="AU63" s="71">
        <v>0</v>
      </c>
      <c r="AV63" s="71">
        <v>0</v>
      </c>
      <c r="AW63" s="210">
        <v>0</v>
      </c>
      <c r="AX63" s="210">
        <v>0</v>
      </c>
      <c r="AY63" s="61">
        <v>0</v>
      </c>
      <c r="AZ63" s="61">
        <v>0</v>
      </c>
      <c r="BA63" s="210">
        <v>0</v>
      </c>
      <c r="BB63" s="210">
        <v>0</v>
      </c>
      <c r="BC63" s="61">
        <v>0</v>
      </c>
      <c r="BD63" s="61">
        <v>0</v>
      </c>
      <c r="BE63" s="210">
        <v>0</v>
      </c>
      <c r="BF63" s="210">
        <v>0</v>
      </c>
      <c r="BG63" s="61">
        <v>0</v>
      </c>
      <c r="BH63" s="61">
        <v>0</v>
      </c>
      <c r="BI63" s="210">
        <v>0</v>
      </c>
      <c r="BJ63" s="210">
        <v>0</v>
      </c>
      <c r="BK63" s="99">
        <v>0</v>
      </c>
      <c r="BL63" s="99">
        <v>0</v>
      </c>
      <c r="BM63" s="210">
        <v>8</v>
      </c>
      <c r="BN63" s="210">
        <v>2</v>
      </c>
      <c r="BO63" s="99">
        <v>8</v>
      </c>
      <c r="BP63" s="99">
        <v>2</v>
      </c>
      <c r="BQ63" s="210">
        <v>0</v>
      </c>
      <c r="BR63" s="210">
        <v>0</v>
      </c>
      <c r="BS63" s="99">
        <v>0</v>
      </c>
      <c r="BT63" s="99">
        <v>0</v>
      </c>
      <c r="BU63" s="210">
        <v>0</v>
      </c>
      <c r="BV63" s="210">
        <v>0</v>
      </c>
      <c r="BW63" s="99">
        <v>0</v>
      </c>
      <c r="BX63" s="99">
        <v>0</v>
      </c>
      <c r="BY63" s="210">
        <v>0</v>
      </c>
      <c r="BZ63" s="210">
        <v>0</v>
      </c>
      <c r="CA63" s="99">
        <v>0</v>
      </c>
      <c r="CB63" s="213">
        <v>0</v>
      </c>
    </row>
    <row r="64" spans="2:80" s="94" customFormat="1" ht="26.25" customHeight="1" thickBot="1">
      <c r="B64" s="4"/>
      <c r="C64" s="6"/>
      <c r="D64" s="119"/>
      <c r="E64" s="89"/>
      <c r="F64" s="173"/>
      <c r="G64" s="125"/>
      <c r="H64" s="174"/>
      <c r="I64" s="175"/>
      <c r="J64" s="15"/>
      <c r="K64" s="15"/>
      <c r="L64" s="90"/>
      <c r="M64" s="91"/>
      <c r="N64" s="91"/>
      <c r="O64" s="95"/>
      <c r="P64" s="95"/>
      <c r="Q64" s="102"/>
      <c r="R64" s="102"/>
      <c r="S64" s="176"/>
      <c r="T64" s="177"/>
      <c r="U64" s="102"/>
      <c r="V64" s="102"/>
      <c r="W64" s="176"/>
      <c r="X64" s="176"/>
      <c r="Y64" s="103"/>
      <c r="Z64" s="103"/>
      <c r="AA64" s="176"/>
      <c r="AB64" s="176"/>
      <c r="AC64" s="103"/>
      <c r="AD64" s="103"/>
      <c r="AE64" s="176"/>
      <c r="AF64" s="176"/>
      <c r="AG64" s="103"/>
      <c r="AH64" s="103"/>
      <c r="AI64" s="176"/>
      <c r="AJ64" s="176"/>
      <c r="AK64" s="103"/>
      <c r="AL64" s="103"/>
      <c r="AM64" s="176"/>
      <c r="AN64" s="176"/>
      <c r="AO64" s="103"/>
      <c r="AP64" s="103"/>
      <c r="AQ64" s="176"/>
      <c r="AR64" s="176"/>
      <c r="AS64" s="103"/>
      <c r="AT64" s="103"/>
      <c r="AU64" s="175"/>
      <c r="AV64" s="175"/>
      <c r="AW64" s="103"/>
      <c r="AX64" s="103"/>
      <c r="AY64" s="176"/>
      <c r="AZ64" s="176"/>
      <c r="BA64" s="103"/>
      <c r="BB64" s="103"/>
      <c r="BC64" s="176"/>
      <c r="BD64" s="176"/>
      <c r="BE64" s="103"/>
      <c r="BF64" s="103"/>
      <c r="BG64" s="176"/>
      <c r="BH64" s="176"/>
      <c r="BI64" s="112"/>
      <c r="BJ64" s="112"/>
      <c r="BK64" s="176"/>
      <c r="BL64" s="176"/>
      <c r="BM64" s="103"/>
      <c r="BN64" s="103"/>
      <c r="BO64" s="176"/>
      <c r="BP64" s="176"/>
      <c r="BQ64" s="103"/>
      <c r="BR64" s="103"/>
      <c r="BS64" s="176"/>
      <c r="BT64" s="176"/>
      <c r="BU64" s="102"/>
      <c r="BV64" s="102"/>
      <c r="BW64" s="176"/>
      <c r="BX64" s="176"/>
      <c r="BY64" s="102"/>
      <c r="BZ64" s="102"/>
      <c r="CA64" s="187"/>
      <c r="CB64" s="188"/>
    </row>
    <row r="65" spans="2:80" ht="26.25" customHeight="1" thickTop="1">
      <c r="B65" s="126">
        <v>2</v>
      </c>
      <c r="C65" s="127" t="s">
        <v>87</v>
      </c>
      <c r="D65" s="128" t="s">
        <v>88</v>
      </c>
      <c r="E65" s="129">
        <f>H65/(T65+X65+AB65+AF65+AJ65+AN65+AR65+AV65+AZ65+BD65+BH65+BL65+BP65+BT65+BX65+CB65)</f>
        <v>22.136363636363637</v>
      </c>
      <c r="F65" s="130">
        <f>O65</f>
        <v>8.5</v>
      </c>
      <c r="G65" s="131">
        <f>F65-8</f>
        <v>0.5</v>
      </c>
      <c r="H65" s="132">
        <f>S65+W65+AA65+AE65+AI65+AM65+AQ65+AU65+AY65+BC65+BG65+BK65+BO65+BS65+BW65+CA65</f>
        <v>487</v>
      </c>
      <c r="I65" s="133">
        <f>T65+X65+AB65+AF65+AJ65+AN65+AR65+AV65+AZ65+BD65+BH65+BL65+BP65+BT65+BX65+CB65</f>
        <v>22</v>
      </c>
      <c r="J65" s="134" t="str">
        <f>D65</f>
        <v>Fedeli Emiliano</v>
      </c>
      <c r="K65" s="27">
        <f>Q65+U65+Y65+AC65+AG65+AK65+AO65+AS65+AW65+BA65+BE65+BI65+BM65+BQ65+BU65+BY65</f>
        <v>525</v>
      </c>
      <c r="L65" s="135">
        <f>K65/M65</f>
        <v>21.875</v>
      </c>
      <c r="M65" s="136">
        <f>R65+V65+Z65+AD65+AH65+AL65+AP65+AT65+AX65+BB65+BF65+BJ65+BN65+BR65+BV65+BZ65</f>
        <v>24</v>
      </c>
      <c r="N65" s="91"/>
      <c r="O65" s="138">
        <f>COUNTIF(Q65:CB65,"&lt;&gt;0")/4</f>
        <v>8.5</v>
      </c>
      <c r="P65" s="139">
        <f>$O$5-O65</f>
        <v>3.5</v>
      </c>
      <c r="Q65" s="92">
        <v>42</v>
      </c>
      <c r="R65" s="92">
        <v>2</v>
      </c>
      <c r="S65" s="140">
        <v>42</v>
      </c>
      <c r="T65" s="141">
        <v>2</v>
      </c>
      <c r="U65" s="92">
        <v>40</v>
      </c>
      <c r="V65" s="92">
        <v>2</v>
      </c>
      <c r="W65" s="142">
        <v>40</v>
      </c>
      <c r="X65" s="142">
        <v>2</v>
      </c>
      <c r="Y65" s="143">
        <v>42</v>
      </c>
      <c r="Z65" s="137">
        <v>2</v>
      </c>
      <c r="AA65" s="142">
        <v>42</v>
      </c>
      <c r="AB65" s="144">
        <v>2</v>
      </c>
      <c r="AC65" s="137">
        <v>45</v>
      </c>
      <c r="AD65" s="137">
        <v>2</v>
      </c>
      <c r="AE65" s="142">
        <v>45</v>
      </c>
      <c r="AF65" s="142">
        <v>2</v>
      </c>
      <c r="AG65" s="143">
        <v>45</v>
      </c>
      <c r="AH65" s="137">
        <v>2</v>
      </c>
      <c r="AI65" s="142">
        <v>45</v>
      </c>
      <c r="AJ65" s="144">
        <v>2</v>
      </c>
      <c r="AK65" s="137">
        <v>112</v>
      </c>
      <c r="AL65" s="137">
        <v>5</v>
      </c>
      <c r="AM65" s="142">
        <v>112</v>
      </c>
      <c r="AN65" s="142">
        <v>5</v>
      </c>
      <c r="AO65" s="143">
        <v>116</v>
      </c>
      <c r="AP65" s="137">
        <v>5</v>
      </c>
      <c r="AQ65" s="142">
        <v>116</v>
      </c>
      <c r="AR65" s="144">
        <v>5</v>
      </c>
      <c r="AS65" s="137">
        <v>45</v>
      </c>
      <c r="AT65" s="137">
        <v>2</v>
      </c>
      <c r="AU65" s="140">
        <v>45</v>
      </c>
      <c r="AV65" s="140">
        <v>2</v>
      </c>
      <c r="AW65" s="145">
        <v>38</v>
      </c>
      <c r="AX65" s="146">
        <v>2</v>
      </c>
      <c r="AY65" s="147">
        <v>0</v>
      </c>
      <c r="AZ65" s="148">
        <v>0</v>
      </c>
      <c r="BA65" s="146">
        <v>0</v>
      </c>
      <c r="BB65" s="146">
        <v>0</v>
      </c>
      <c r="BC65" s="149">
        <v>0</v>
      </c>
      <c r="BD65" s="149">
        <v>0</v>
      </c>
      <c r="BE65" s="145">
        <v>0</v>
      </c>
      <c r="BF65" s="146">
        <v>0</v>
      </c>
      <c r="BG65" s="149">
        <v>0</v>
      </c>
      <c r="BH65" s="150">
        <v>0</v>
      </c>
      <c r="BI65" s="151">
        <v>0</v>
      </c>
      <c r="BJ65" s="151">
        <v>0</v>
      </c>
      <c r="BK65" s="152">
        <v>0</v>
      </c>
      <c r="BL65" s="152">
        <v>0</v>
      </c>
      <c r="BM65" s="145">
        <v>0</v>
      </c>
      <c r="BN65" s="146">
        <v>0</v>
      </c>
      <c r="BO65" s="142">
        <v>0</v>
      </c>
      <c r="BP65" s="144">
        <v>0</v>
      </c>
      <c r="BQ65" s="146">
        <v>0</v>
      </c>
      <c r="BR65" s="146">
        <v>0</v>
      </c>
      <c r="BS65" s="142">
        <v>0</v>
      </c>
      <c r="BT65" s="142">
        <v>0</v>
      </c>
      <c r="BU65" s="153">
        <v>0</v>
      </c>
      <c r="BV65" s="154">
        <v>0</v>
      </c>
      <c r="BW65" s="142">
        <v>0</v>
      </c>
      <c r="BX65" s="144">
        <v>0</v>
      </c>
      <c r="BY65" s="154">
        <v>0</v>
      </c>
      <c r="BZ65" s="154">
        <v>0</v>
      </c>
      <c r="CA65" s="155">
        <v>0</v>
      </c>
      <c r="CB65" s="156">
        <v>0</v>
      </c>
    </row>
    <row r="66" spans="2:80" ht="26.25" customHeight="1" thickBot="1">
      <c r="B66" s="157">
        <v>3</v>
      </c>
      <c r="C66" s="158" t="s">
        <v>97</v>
      </c>
      <c r="D66" s="159" t="s">
        <v>83</v>
      </c>
      <c r="E66" s="160">
        <f>H66/(T66+X66+AB66+AF66+AJ66+AN66+AR66+AV66+AZ66+BD66+BH66+BL66+BP66+BT66+BX66+CB66)</f>
        <v>10.875</v>
      </c>
      <c r="F66" s="161">
        <f>O66</f>
        <v>4</v>
      </c>
      <c r="G66" s="162">
        <f>F66-8</f>
        <v>-4</v>
      </c>
      <c r="H66" s="77">
        <f>S66+W66+AA66+AE66+AI66+AM66+AQ66+AU66+AY66+BC66+BG66+BK66+BO66+BS66+BW66+CA66</f>
        <v>87</v>
      </c>
      <c r="I66" s="78">
        <f>T66+X66+AB66+AF66+AJ66+AN66+AR66+AV66+AZ66+BD66+BH66+BL66+BP66+BT66+BX66+CB66</f>
        <v>8</v>
      </c>
      <c r="J66" s="79" t="str">
        <f>D66</f>
        <v>Romagnoli Giampaolo</v>
      </c>
      <c r="K66" s="163">
        <f>Q66+U66+Y66+AC66+AG66+AK66+AO66+AS66+AW66+BA66+BE66+BI66+BM66+BQ66+BU66+BY66</f>
        <v>87</v>
      </c>
      <c r="L66" s="164">
        <f>K66/M66</f>
        <v>10.875</v>
      </c>
      <c r="M66" s="80">
        <f>R66+V66+Z66+AD66+AH66+AL66+AP66+AT66+AX66+BB66+BF66+BJ66+BN66+BR66+BV66+BZ66</f>
        <v>8</v>
      </c>
      <c r="N66" s="59"/>
      <c r="O66" s="81">
        <f>COUNTIF(Q66:CB66,"&lt;&gt;0")/4</f>
        <v>4</v>
      </c>
      <c r="P66" s="165">
        <f>$O$5-O66</f>
        <v>8</v>
      </c>
      <c r="Q66" s="113">
        <v>27</v>
      </c>
      <c r="R66" s="113">
        <v>2</v>
      </c>
      <c r="S66" s="85">
        <v>27</v>
      </c>
      <c r="T66" s="166">
        <v>2</v>
      </c>
      <c r="U66" s="113">
        <v>6</v>
      </c>
      <c r="V66" s="113">
        <v>2</v>
      </c>
      <c r="W66" s="85">
        <v>6</v>
      </c>
      <c r="X66" s="85">
        <v>2</v>
      </c>
      <c r="Y66" s="114">
        <v>24</v>
      </c>
      <c r="Z66" s="113">
        <v>2</v>
      </c>
      <c r="AA66" s="85">
        <v>24</v>
      </c>
      <c r="AB66" s="86">
        <v>2</v>
      </c>
      <c r="AC66" s="113">
        <v>30</v>
      </c>
      <c r="AD66" s="113">
        <v>2</v>
      </c>
      <c r="AE66" s="85">
        <v>30</v>
      </c>
      <c r="AF66" s="85">
        <v>2</v>
      </c>
      <c r="AG66" s="114">
        <v>0</v>
      </c>
      <c r="AH66" s="113">
        <v>0</v>
      </c>
      <c r="AI66" s="83">
        <v>0</v>
      </c>
      <c r="AJ66" s="84">
        <v>0</v>
      </c>
      <c r="AK66" s="113">
        <v>0</v>
      </c>
      <c r="AL66" s="113">
        <v>0</v>
      </c>
      <c r="AM66" s="83">
        <v>0</v>
      </c>
      <c r="AN66" s="83">
        <v>0</v>
      </c>
      <c r="AO66" s="114">
        <v>0</v>
      </c>
      <c r="AP66" s="113">
        <v>0</v>
      </c>
      <c r="AQ66" s="83">
        <v>0</v>
      </c>
      <c r="AR66" s="84">
        <v>0</v>
      </c>
      <c r="AS66" s="113">
        <v>0</v>
      </c>
      <c r="AT66" s="113">
        <v>0</v>
      </c>
      <c r="AU66" s="82">
        <v>0</v>
      </c>
      <c r="AV66" s="82">
        <v>0</v>
      </c>
      <c r="AW66" s="114">
        <v>0</v>
      </c>
      <c r="AX66" s="113">
        <v>0</v>
      </c>
      <c r="AY66" s="83">
        <v>0</v>
      </c>
      <c r="AZ66" s="84">
        <v>0</v>
      </c>
      <c r="BA66" s="113">
        <v>0</v>
      </c>
      <c r="BB66" s="113">
        <v>0</v>
      </c>
      <c r="BC66" s="83">
        <v>0</v>
      </c>
      <c r="BD66" s="83">
        <v>0</v>
      </c>
      <c r="BE66" s="114">
        <v>0</v>
      </c>
      <c r="BF66" s="113">
        <v>0</v>
      </c>
      <c r="BG66" s="83">
        <v>0</v>
      </c>
      <c r="BH66" s="84">
        <v>0</v>
      </c>
      <c r="BI66" s="100">
        <v>0</v>
      </c>
      <c r="BJ66" s="100">
        <v>0</v>
      </c>
      <c r="BK66" s="167">
        <v>0</v>
      </c>
      <c r="BL66" s="167">
        <v>0</v>
      </c>
      <c r="BM66" s="168">
        <v>0</v>
      </c>
      <c r="BN66" s="100">
        <v>0</v>
      </c>
      <c r="BO66" s="85">
        <v>0</v>
      </c>
      <c r="BP66" s="86">
        <v>0</v>
      </c>
      <c r="BQ66" s="100">
        <v>0</v>
      </c>
      <c r="BR66" s="100">
        <v>0</v>
      </c>
      <c r="BS66" s="85">
        <v>0</v>
      </c>
      <c r="BT66" s="85">
        <v>0</v>
      </c>
      <c r="BU66" s="168">
        <v>0</v>
      </c>
      <c r="BV66" s="100">
        <v>0</v>
      </c>
      <c r="BW66" s="85">
        <v>0</v>
      </c>
      <c r="BX66" s="86">
        <v>0</v>
      </c>
      <c r="BY66" s="100">
        <v>0</v>
      </c>
      <c r="BZ66" s="100">
        <v>0</v>
      </c>
      <c r="CA66" s="87">
        <v>0</v>
      </c>
      <c r="CB66" s="88">
        <v>0</v>
      </c>
    </row>
    <row r="67" spans="2:80" ht="26.25" customHeight="1" thickTop="1">
      <c r="B67" s="4"/>
      <c r="C67" s="16"/>
      <c r="D67" s="4"/>
      <c r="E67" s="4"/>
      <c r="F67" s="4"/>
      <c r="G67" s="4"/>
      <c r="H67" s="5"/>
      <c r="I67" s="4"/>
      <c r="J67" s="4"/>
      <c r="K67" s="6"/>
      <c r="L67" s="6"/>
      <c r="M67" s="4"/>
      <c r="N67" s="4"/>
      <c r="O67" s="267" t="s">
        <v>89</v>
      </c>
      <c r="P67" s="267"/>
      <c r="Q67" s="93"/>
      <c r="R67" s="93">
        <f>COUNTIF(R8:R62,"&lt;&gt;0")</f>
        <v>25</v>
      </c>
      <c r="S67" s="93"/>
      <c r="T67" s="93"/>
      <c r="U67" s="93"/>
      <c r="V67" s="93">
        <f>COUNTIF(V8:V62,"&lt;&gt;0")</f>
        <v>26</v>
      </c>
      <c r="W67" s="93"/>
      <c r="X67" s="93"/>
      <c r="Y67" s="93"/>
      <c r="Z67" s="93">
        <f>COUNTIF(Z8:Z62,"&lt;&gt;0")</f>
        <v>30</v>
      </c>
      <c r="AA67" s="93"/>
      <c r="AB67" s="93"/>
      <c r="AC67" s="93"/>
      <c r="AD67" s="93">
        <f>COUNTIF(AD8:AD62,"&lt;&gt;0")</f>
        <v>28</v>
      </c>
      <c r="AE67" s="93"/>
      <c r="AF67" s="93"/>
      <c r="AG67" s="93"/>
      <c r="AH67" s="93">
        <f>COUNTIF(AH8:AH62,"&lt;&gt;0")</f>
        <v>27</v>
      </c>
      <c r="AI67" s="93"/>
      <c r="AJ67" s="93"/>
      <c r="AK67" s="93"/>
      <c r="AL67" s="93">
        <f>COUNTIF(AL8:AL62,"&lt;&gt;0")</f>
        <v>1</v>
      </c>
      <c r="AM67" s="93"/>
      <c r="AN67" s="93"/>
      <c r="AO67" s="93"/>
      <c r="AP67" s="93">
        <f>COUNTIF(AP8:AP62,"&lt;&gt;0")</f>
        <v>5</v>
      </c>
      <c r="AQ67" s="93"/>
      <c r="AR67" s="93"/>
      <c r="AS67" s="93"/>
      <c r="AT67" s="93">
        <f>COUNTIF(AT8:AT62,"&lt;&gt;0")</f>
        <v>23</v>
      </c>
      <c r="AU67" s="93"/>
      <c r="AV67" s="93"/>
      <c r="AW67" s="93"/>
      <c r="AX67" s="93">
        <f>COUNTIF(AX8:AX62,"&lt;&gt;0")</f>
        <v>22</v>
      </c>
      <c r="AY67" s="93"/>
      <c r="AZ67" s="93"/>
      <c r="BA67" s="93"/>
      <c r="BB67" s="93">
        <f>COUNTIF(BB8:BB62,"&lt;&gt;0")</f>
        <v>15</v>
      </c>
      <c r="BC67" s="93"/>
      <c r="BD67" s="93"/>
      <c r="BE67" s="93"/>
      <c r="BF67" s="93">
        <f>COUNTIF(BF8:BF62,"&lt;&gt;0")</f>
        <v>23</v>
      </c>
      <c r="BG67" s="93"/>
      <c r="BH67" s="93"/>
      <c r="BI67" s="93"/>
      <c r="BJ67" s="93">
        <f>COUNTIF(BJ8:BJ62,"&lt;&gt;0")</f>
        <v>30</v>
      </c>
      <c r="BK67" s="93"/>
      <c r="BL67" s="93"/>
      <c r="BM67" s="93"/>
      <c r="BN67" s="93"/>
      <c r="BO67" s="93">
        <f>COUNTIF(BO8:BO62,"&lt;&gt;0")</f>
        <v>21</v>
      </c>
      <c r="BP67" s="93"/>
      <c r="BQ67" s="93"/>
      <c r="BR67" s="93"/>
      <c r="BS67" s="93">
        <f>COUNTIF(BS8:BS62,"&lt;&gt;0")</f>
        <v>20</v>
      </c>
      <c r="BT67" s="93"/>
      <c r="BU67" s="93"/>
      <c r="BV67" s="93"/>
      <c r="BW67" s="93">
        <f>COUNTIF(BW8:BW62,"&lt;&gt;0")</f>
        <v>0</v>
      </c>
      <c r="BX67" s="93"/>
      <c r="BY67" s="93"/>
      <c r="BZ67" s="93"/>
      <c r="CA67" s="93">
        <f>COUNTIF(CA8:CA62,"&lt;&gt;0")</f>
        <v>0</v>
      </c>
      <c r="CB67" s="93"/>
    </row>
    <row r="68" spans="2:80" ht="26.25" customHeight="1">
      <c r="B68" s="4"/>
      <c r="C68" s="16"/>
      <c r="D68" s="4"/>
      <c r="E68" s="4"/>
      <c r="F68" s="4"/>
      <c r="G68" s="4"/>
      <c r="H68" s="5"/>
      <c r="I68" s="4"/>
      <c r="J68" s="4"/>
      <c r="K68" s="6"/>
      <c r="L68" s="6"/>
      <c r="M68" s="4"/>
      <c r="N68" s="4"/>
      <c r="O68" s="267" t="s">
        <v>90</v>
      </c>
      <c r="P68" s="267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</row>
    <row r="69" spans="2:80" ht="26.25" customHeight="1">
      <c r="B69" s="4"/>
      <c r="C69" s="16"/>
      <c r="D69" s="4"/>
      <c r="E69" s="4"/>
      <c r="F69" s="4"/>
      <c r="G69" s="4"/>
      <c r="H69" s="5"/>
      <c r="I69" s="4"/>
      <c r="J69" s="4"/>
      <c r="K69" s="6"/>
      <c r="L69" s="6"/>
      <c r="M69" s="4"/>
      <c r="N69" s="4"/>
      <c r="O69" s="272">
        <f>SUM(Q67:CB67)</f>
        <v>296</v>
      </c>
      <c r="P69" s="272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</row>
    <row r="70" spans="2:80" ht="26.25" customHeight="1">
      <c r="B70" s="4"/>
      <c r="C70" s="16"/>
      <c r="D70" s="4"/>
      <c r="E70" s="4"/>
      <c r="F70" s="4"/>
      <c r="G70" s="4"/>
      <c r="H70" s="5"/>
      <c r="I70" s="4"/>
      <c r="J70" s="4"/>
      <c r="K70" s="6"/>
      <c r="L70" s="6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</row>
    <row r="71" spans="2:80" ht="26.25" customHeight="1">
      <c r="B71" s="4"/>
      <c r="C71" s="16"/>
      <c r="D71" s="4"/>
      <c r="E71" s="4"/>
      <c r="F71" s="4"/>
      <c r="G71" s="4"/>
      <c r="H71" s="5"/>
      <c r="I71" s="4"/>
      <c r="J71" s="4"/>
      <c r="K71" s="6"/>
      <c r="L71" s="6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</row>
    <row r="72" spans="2:80" ht="26.25" customHeight="1">
      <c r="B72" s="4"/>
      <c r="C72" s="16"/>
      <c r="D72" s="4"/>
      <c r="E72" s="4"/>
      <c r="F72" s="4"/>
      <c r="G72" s="4"/>
      <c r="H72" s="5"/>
      <c r="I72" s="4"/>
      <c r="J72" s="4"/>
      <c r="K72" s="6"/>
      <c r="L72" s="6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</row>
    <row r="73" spans="2:80" ht="26.25" customHeight="1">
      <c r="B73" s="4"/>
      <c r="C73" s="16"/>
      <c r="D73" s="4"/>
      <c r="E73" s="4"/>
      <c r="F73" s="4"/>
      <c r="G73" s="4"/>
      <c r="H73" s="5"/>
      <c r="I73" s="4"/>
      <c r="J73" s="4"/>
      <c r="K73" s="6"/>
      <c r="L73" s="6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</row>
    <row r="74" spans="2:80" ht="26.25" customHeight="1">
      <c r="B74" s="4"/>
      <c r="C74" s="16"/>
      <c r="D74" s="4"/>
      <c r="E74" s="4"/>
      <c r="F74" s="4"/>
      <c r="G74" s="4"/>
      <c r="H74" s="5"/>
      <c r="I74" s="4"/>
      <c r="J74" s="4"/>
      <c r="K74" s="6"/>
      <c r="L74" s="6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</row>
    <row r="75" spans="2:80" ht="26.25" customHeight="1">
      <c r="B75" s="4"/>
      <c r="C75" s="16"/>
      <c r="D75" s="4"/>
      <c r="E75" s="4"/>
      <c r="F75" s="4"/>
      <c r="G75" s="4"/>
      <c r="H75" s="5"/>
      <c r="I75" s="4"/>
      <c r="J75" s="4"/>
      <c r="K75" s="6"/>
      <c r="L75" s="6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</row>
    <row r="76" spans="2:80" ht="26.25" customHeight="1">
      <c r="B76" s="4"/>
      <c r="C76" s="16"/>
      <c r="D76" s="4"/>
      <c r="E76" s="4"/>
      <c r="F76" s="4"/>
      <c r="G76" s="4"/>
      <c r="H76" s="5"/>
      <c r="I76" s="4"/>
      <c r="J76" s="4"/>
      <c r="K76" s="6"/>
      <c r="L76" s="6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</row>
    <row r="77" spans="2:80" ht="26.25" customHeight="1">
      <c r="B77" s="4"/>
      <c r="C77" s="16"/>
      <c r="D77" s="4"/>
      <c r="E77" s="4"/>
      <c r="F77" s="4"/>
      <c r="G77" s="4"/>
      <c r="H77" s="5"/>
      <c r="I77" s="4"/>
      <c r="J77" s="4"/>
      <c r="K77" s="6"/>
      <c r="L77" s="6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</row>
    <row r="78" spans="2:80" ht="26.25" customHeight="1">
      <c r="B78" s="4"/>
      <c r="C78" s="16"/>
      <c r="D78" s="4"/>
      <c r="E78" s="4"/>
      <c r="F78" s="4"/>
      <c r="G78" s="4"/>
      <c r="H78" s="5"/>
      <c r="I78" s="4"/>
      <c r="J78" s="4"/>
      <c r="K78" s="6"/>
      <c r="L78" s="6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</row>
    <row r="79" spans="2:80" ht="26.25" customHeight="1">
      <c r="B79" s="4"/>
      <c r="C79" s="16"/>
      <c r="D79" s="4"/>
      <c r="E79" s="4"/>
      <c r="F79" s="4"/>
      <c r="G79" s="4"/>
      <c r="H79" s="5"/>
      <c r="I79" s="4"/>
      <c r="J79" s="4"/>
      <c r="K79" s="6"/>
      <c r="L79" s="6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</row>
    <row r="80" spans="2:80" ht="26.25" customHeight="1">
      <c r="B80" s="4"/>
      <c r="C80" s="16"/>
      <c r="D80" s="4"/>
      <c r="E80" s="4"/>
      <c r="F80" s="4"/>
      <c r="G80" s="4"/>
      <c r="H80" s="5"/>
      <c r="I80" s="4"/>
      <c r="J80" s="4"/>
      <c r="K80" s="6"/>
      <c r="L80" s="6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</row>
    <row r="81" spans="2:80" ht="26.25" customHeight="1">
      <c r="B81" s="4"/>
      <c r="C81" s="16"/>
      <c r="D81" s="4"/>
      <c r="E81" s="4"/>
      <c r="F81" s="4"/>
      <c r="G81" s="4"/>
      <c r="H81" s="5"/>
      <c r="I81" s="4"/>
      <c r="J81" s="4"/>
      <c r="K81" s="6"/>
      <c r="L81" s="6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</row>
    <row r="82" spans="2:80" ht="26.25" customHeight="1">
      <c r="B82" s="4"/>
      <c r="C82" s="16"/>
      <c r="D82" s="4"/>
      <c r="E82" s="4"/>
      <c r="F82" s="4"/>
      <c r="G82" s="4"/>
      <c r="H82" s="5"/>
      <c r="I82" s="4"/>
      <c r="J82" s="4"/>
      <c r="K82" s="6"/>
      <c r="L82" s="6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</row>
    <row r="83" spans="2:80" ht="26.25" customHeight="1">
      <c r="B83" s="4"/>
      <c r="C83" s="16"/>
      <c r="D83" s="4"/>
      <c r="E83" s="4"/>
      <c r="F83" s="4"/>
      <c r="G83" s="4"/>
      <c r="H83" s="5"/>
      <c r="I83" s="4"/>
      <c r="J83" s="4"/>
      <c r="K83" s="6"/>
      <c r="L83" s="6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</row>
    <row r="84" spans="2:80" ht="26.25" customHeight="1">
      <c r="B84" s="4"/>
      <c r="C84" s="16"/>
      <c r="D84" s="4"/>
      <c r="E84" s="4"/>
      <c r="F84" s="4"/>
      <c r="G84" s="4"/>
      <c r="H84" s="5"/>
      <c r="I84" s="4"/>
      <c r="J84" s="4"/>
      <c r="K84" s="6"/>
      <c r="L84" s="6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</row>
    <row r="85" spans="2:80" ht="26.25" customHeight="1">
      <c r="B85" s="4"/>
      <c r="C85" s="16"/>
      <c r="D85" s="4"/>
      <c r="E85" s="4"/>
      <c r="F85" s="4"/>
      <c r="G85" s="4"/>
      <c r="H85" s="5"/>
      <c r="I85" s="4"/>
      <c r="J85" s="4"/>
      <c r="K85" s="6"/>
      <c r="L85" s="6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</row>
    <row r="86" spans="2:80" ht="26.25" customHeight="1">
      <c r="B86" s="4"/>
      <c r="C86" s="16"/>
      <c r="D86" s="4"/>
      <c r="E86" s="4"/>
      <c r="F86" s="4"/>
      <c r="G86" s="4"/>
      <c r="H86" s="5"/>
      <c r="I86" s="4"/>
      <c r="J86" s="4"/>
      <c r="K86" s="6"/>
      <c r="L86" s="6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</row>
    <row r="87" spans="2:80" ht="26.25" customHeight="1">
      <c r="B87" s="4"/>
      <c r="C87" s="16"/>
      <c r="D87" s="4"/>
      <c r="E87" s="4"/>
      <c r="F87" s="4"/>
      <c r="G87" s="4"/>
      <c r="H87" s="5"/>
      <c r="I87" s="4"/>
      <c r="J87" s="4"/>
      <c r="K87" s="6"/>
      <c r="L87" s="6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</row>
    <row r="88" spans="2:80" ht="26.25" customHeight="1">
      <c r="B88" s="4"/>
      <c r="C88" s="16"/>
      <c r="D88" s="4"/>
      <c r="E88" s="4"/>
      <c r="F88" s="4"/>
      <c r="G88" s="4"/>
      <c r="H88" s="5"/>
      <c r="I88" s="4"/>
      <c r="J88" s="4"/>
      <c r="K88" s="6"/>
      <c r="L88" s="6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</row>
    <row r="89" spans="2:80" ht="26.25" customHeight="1">
      <c r="B89" s="4"/>
      <c r="C89" s="16"/>
      <c r="D89" s="4"/>
      <c r="E89" s="4"/>
      <c r="F89" s="4"/>
      <c r="G89" s="4"/>
      <c r="H89" s="5"/>
      <c r="I89" s="4"/>
      <c r="J89" s="4"/>
      <c r="K89" s="6"/>
      <c r="L89" s="6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</row>
    <row r="90" spans="2:80" ht="26.25" customHeight="1">
      <c r="B90" s="4"/>
      <c r="C90" s="16"/>
      <c r="D90" s="4"/>
      <c r="E90" s="4"/>
      <c r="F90" s="4"/>
      <c r="G90" s="4"/>
      <c r="H90" s="5"/>
      <c r="I90" s="4"/>
      <c r="J90" s="4"/>
      <c r="K90" s="6"/>
      <c r="L90" s="6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</row>
    <row r="91" spans="2:80" ht="26.25" customHeight="1">
      <c r="B91" s="4"/>
      <c r="C91" s="16"/>
      <c r="D91" s="4"/>
      <c r="E91" s="4"/>
      <c r="F91" s="4"/>
      <c r="G91" s="4"/>
      <c r="H91" s="5"/>
      <c r="I91" s="4"/>
      <c r="J91" s="4"/>
      <c r="K91" s="6"/>
      <c r="L91" s="6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</row>
    <row r="92" spans="2:80" ht="26.25" customHeight="1">
      <c r="B92" s="4"/>
      <c r="C92" s="16"/>
      <c r="D92" s="4"/>
      <c r="E92" s="4"/>
      <c r="F92" s="4"/>
      <c r="G92" s="4"/>
      <c r="H92" s="5"/>
      <c r="I92" s="4"/>
      <c r="J92" s="4"/>
      <c r="K92" s="6"/>
      <c r="L92" s="6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</row>
    <row r="93" spans="2:80" ht="26.25" customHeight="1">
      <c r="B93" s="4"/>
      <c r="C93" s="16"/>
      <c r="D93" s="4"/>
      <c r="E93" s="4"/>
      <c r="F93" s="4"/>
      <c r="G93" s="4"/>
      <c r="H93" s="5"/>
      <c r="I93" s="4"/>
      <c r="J93" s="4"/>
      <c r="K93" s="6"/>
      <c r="L93" s="6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</row>
    <row r="94" spans="2:80" ht="26.25" customHeight="1">
      <c r="B94" s="4"/>
      <c r="C94" s="16"/>
      <c r="D94" s="4"/>
      <c r="E94" s="4"/>
      <c r="F94" s="4"/>
      <c r="G94" s="4"/>
      <c r="H94" s="5"/>
      <c r="I94" s="4"/>
      <c r="J94" s="4"/>
      <c r="K94" s="6"/>
      <c r="L94" s="6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</row>
    <row r="95" spans="2:80" ht="26.25" customHeight="1">
      <c r="B95" s="4"/>
      <c r="C95" s="16"/>
      <c r="D95" s="4"/>
      <c r="E95" s="4"/>
      <c r="F95" s="4"/>
      <c r="G95" s="4"/>
      <c r="H95" s="5"/>
      <c r="I95" s="4"/>
      <c r="J95" s="4"/>
      <c r="K95" s="6"/>
      <c r="L95" s="6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</row>
    <row r="96" spans="2:80" ht="26.25" customHeight="1">
      <c r="B96" s="4"/>
      <c r="C96" s="16"/>
      <c r="D96" s="4"/>
      <c r="E96" s="4"/>
      <c r="F96" s="4"/>
      <c r="G96" s="4"/>
      <c r="H96" s="5"/>
      <c r="I96" s="4"/>
      <c r="J96" s="4"/>
      <c r="K96" s="6"/>
      <c r="L96" s="6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</row>
    <row r="97" spans="2:80" ht="26.25" customHeight="1">
      <c r="B97" s="4"/>
      <c r="C97" s="16"/>
      <c r="D97" s="4"/>
      <c r="E97" s="4"/>
      <c r="F97" s="4"/>
      <c r="G97" s="4"/>
      <c r="H97" s="5"/>
      <c r="I97" s="4"/>
      <c r="J97" s="4"/>
      <c r="K97" s="6"/>
      <c r="L97" s="6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</row>
    <row r="98" spans="2:80" ht="26.25" customHeight="1">
      <c r="B98" s="4"/>
      <c r="C98" s="16"/>
      <c r="D98" s="4"/>
      <c r="E98" s="4"/>
      <c r="F98" s="4"/>
      <c r="G98" s="4"/>
      <c r="H98" s="5"/>
      <c r="I98" s="4"/>
      <c r="J98" s="4"/>
      <c r="K98" s="6"/>
      <c r="L98" s="6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</row>
    <row r="99" spans="2:80" ht="26.25" customHeight="1">
      <c r="B99" s="4"/>
      <c r="C99" s="16"/>
      <c r="D99" s="4"/>
      <c r="E99" s="4"/>
      <c r="F99" s="4"/>
      <c r="G99" s="4"/>
      <c r="H99" s="5"/>
      <c r="I99" s="4"/>
      <c r="J99" s="4"/>
      <c r="K99" s="6"/>
      <c r="L99" s="6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</row>
    <row r="100" spans="2:80" ht="26.25" customHeight="1">
      <c r="B100" s="4"/>
      <c r="C100" s="16"/>
      <c r="D100" s="4"/>
      <c r="E100" s="4"/>
      <c r="F100" s="4"/>
      <c r="G100" s="4"/>
      <c r="H100" s="5"/>
      <c r="I100" s="4"/>
      <c r="J100" s="4"/>
      <c r="K100" s="6"/>
      <c r="L100" s="6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</row>
    <row r="101" spans="2:80" ht="26.25" customHeight="1">
      <c r="B101" s="4"/>
      <c r="C101" s="16"/>
      <c r="D101" s="4"/>
      <c r="E101" s="4"/>
      <c r="F101" s="4"/>
      <c r="G101" s="4"/>
      <c r="H101" s="5"/>
      <c r="I101" s="4"/>
      <c r="J101" s="4"/>
      <c r="K101" s="6"/>
      <c r="L101" s="6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</row>
    <row r="102" spans="2:80" ht="26.25" customHeight="1">
      <c r="B102" s="4"/>
      <c r="C102" s="16"/>
      <c r="D102" s="4"/>
      <c r="E102" s="4"/>
      <c r="F102" s="4"/>
      <c r="G102" s="4"/>
      <c r="H102" s="5"/>
      <c r="I102" s="4"/>
      <c r="J102" s="4"/>
      <c r="K102" s="6"/>
      <c r="L102" s="6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</row>
    <row r="103" spans="2:80" ht="26.25" customHeight="1">
      <c r="B103" s="4"/>
      <c r="C103" s="16"/>
      <c r="D103" s="4"/>
      <c r="E103" s="4"/>
      <c r="F103" s="4"/>
      <c r="G103" s="4"/>
      <c r="H103" s="5"/>
      <c r="I103" s="4"/>
      <c r="J103" s="4"/>
      <c r="K103" s="6"/>
      <c r="L103" s="6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</row>
    <row r="104" spans="2:80" ht="26.25" customHeight="1">
      <c r="B104" s="4"/>
      <c r="C104" s="16"/>
      <c r="D104" s="4"/>
      <c r="E104" s="4"/>
      <c r="F104" s="4"/>
      <c r="G104" s="4"/>
      <c r="H104" s="5"/>
      <c r="I104" s="4"/>
      <c r="J104" s="4"/>
      <c r="K104" s="6"/>
      <c r="L104" s="6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</row>
    <row r="105" spans="2:80" ht="26.25" customHeight="1">
      <c r="B105" s="4"/>
      <c r="C105" s="16"/>
      <c r="D105" s="4"/>
      <c r="E105" s="4"/>
      <c r="F105" s="4"/>
      <c r="G105" s="4"/>
      <c r="H105" s="5"/>
      <c r="I105" s="4"/>
      <c r="J105" s="4"/>
      <c r="K105" s="6"/>
      <c r="L105" s="6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</row>
    <row r="106" spans="2:80" ht="26.25" customHeight="1">
      <c r="B106" s="4"/>
      <c r="C106" s="16"/>
      <c r="D106" s="4"/>
      <c r="E106" s="4"/>
      <c r="F106" s="4"/>
      <c r="G106" s="4"/>
      <c r="H106" s="5"/>
      <c r="I106" s="4"/>
      <c r="J106" s="4"/>
      <c r="K106" s="6"/>
      <c r="L106" s="6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</row>
    <row r="107" spans="2:80" ht="26.25" customHeight="1">
      <c r="B107" s="4"/>
      <c r="C107" s="16"/>
      <c r="D107" s="4"/>
      <c r="E107" s="4"/>
      <c r="F107" s="4"/>
      <c r="G107" s="4"/>
      <c r="H107" s="5"/>
      <c r="I107" s="4"/>
      <c r="J107" s="4"/>
      <c r="K107" s="6"/>
      <c r="L107" s="6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</row>
    <row r="108" spans="2:80" ht="26.25" customHeight="1">
      <c r="B108" s="4"/>
      <c r="C108" s="16"/>
      <c r="D108" s="4"/>
      <c r="E108" s="4"/>
      <c r="F108" s="4"/>
      <c r="G108" s="4"/>
      <c r="H108" s="5"/>
      <c r="I108" s="4"/>
      <c r="J108" s="4"/>
      <c r="K108" s="6"/>
      <c r="L108" s="6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</row>
    <row r="109" spans="2:80" ht="26.25" customHeight="1">
      <c r="B109" s="4"/>
      <c r="C109" s="16"/>
      <c r="D109" s="4"/>
      <c r="E109" s="4"/>
      <c r="F109" s="4"/>
      <c r="G109" s="4"/>
      <c r="H109" s="5"/>
      <c r="I109" s="4"/>
      <c r="J109" s="4"/>
      <c r="K109" s="6"/>
      <c r="L109" s="6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</row>
  </sheetData>
  <autoFilter ref="B7:CB7">
    <sortState ref="B8:CB63">
      <sortCondition descending="1" ref="E7"/>
    </sortState>
  </autoFilter>
  <mergeCells count="39">
    <mergeCell ref="B5:D5"/>
    <mergeCell ref="O69:P69"/>
    <mergeCell ref="AS5:AV5"/>
    <mergeCell ref="BM5:BP5"/>
    <mergeCell ref="BQ5:BT5"/>
    <mergeCell ref="H5:I5"/>
    <mergeCell ref="J5:M5"/>
    <mergeCell ref="Q5:T5"/>
    <mergeCell ref="BA5:BD5"/>
    <mergeCell ref="AW5:AZ5"/>
    <mergeCell ref="F5:G5"/>
    <mergeCell ref="U5:X5"/>
    <mergeCell ref="Y5:AB5"/>
    <mergeCell ref="AC5:AF5"/>
    <mergeCell ref="AG5:AJ5"/>
    <mergeCell ref="AK5:AN5"/>
    <mergeCell ref="O68:P68"/>
    <mergeCell ref="O67:P67"/>
    <mergeCell ref="BI6:BL6"/>
    <mergeCell ref="Y6:AB6"/>
    <mergeCell ref="AG6:AJ6"/>
    <mergeCell ref="AK6:AN6"/>
    <mergeCell ref="AC6:AF6"/>
    <mergeCell ref="Q6:T6"/>
    <mergeCell ref="U6:X6"/>
    <mergeCell ref="BU5:BX5"/>
    <mergeCell ref="BU6:BX6"/>
    <mergeCell ref="BY5:CB5"/>
    <mergeCell ref="BY6:CB6"/>
    <mergeCell ref="BI5:BL5"/>
    <mergeCell ref="BM6:BP6"/>
    <mergeCell ref="BQ6:BT6"/>
    <mergeCell ref="BE5:BH5"/>
    <mergeCell ref="BE6:BH6"/>
    <mergeCell ref="AO5:AR5"/>
    <mergeCell ref="BA6:BD6"/>
    <mergeCell ref="AO6:AR6"/>
    <mergeCell ref="AS6:AV6"/>
    <mergeCell ref="AW6:AZ6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Telecom Italia S.p.A.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 Priore Fabrizio</dc:creator>
  <cp:lastModifiedBy>Windows User</cp:lastModifiedBy>
  <cp:lastPrinted>2019-09-19T22:45:05Z</cp:lastPrinted>
  <dcterms:created xsi:type="dcterms:W3CDTF">2017-07-20T06:03:23Z</dcterms:created>
  <dcterms:modified xsi:type="dcterms:W3CDTF">2019-12-23T07:48:19Z</dcterms:modified>
</cp:coreProperties>
</file>