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on\Desktop\backup  giugno 2026\Documents\Gruppo Scuola Documents\Gruppo Scuola 2026\RANKING\2026\"/>
    </mc:Choice>
  </mc:AlternateContent>
  <xr:revisionPtr revIDLastSave="0" documentId="13_ncr:1_{06A87EF5-1870-483C-AD89-644A5D9EE8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nerale" sheetId="1" r:id="rId1"/>
    <sheet name="COMPILATORE" sheetId="2" r:id="rId2"/>
  </sheets>
  <definedNames>
    <definedName name="_xlnm._FilterDatabase" localSheetId="1" hidden="1">COMPILATORE!$A$3:$AM$3</definedName>
    <definedName name="_xlnm._FilterDatabase" localSheetId="0" hidden="1">Generale!$A$7:$AS$7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9" i="1"/>
  <c r="F8" i="1"/>
  <c r="J9" i="1"/>
  <c r="K9" i="1"/>
  <c r="AH31" i="1"/>
  <c r="E56" i="2"/>
  <c r="G56" i="2"/>
  <c r="I56" i="2"/>
  <c r="K56" i="2"/>
  <c r="M56" i="2"/>
  <c r="O56" i="2"/>
  <c r="Q56" i="2"/>
  <c r="S56" i="2"/>
  <c r="U56" i="2"/>
  <c r="W56" i="2"/>
  <c r="Y56" i="2"/>
  <c r="D52" i="2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P29" i="1"/>
  <c r="AP30" i="1"/>
  <c r="AP31" i="1"/>
  <c r="AP32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L29" i="1"/>
  <c r="AL30" i="1"/>
  <c r="AL31" i="1"/>
  <c r="AL32" i="1"/>
  <c r="AL33" i="1"/>
  <c r="AL34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2" i="1"/>
  <c r="AI33" i="1"/>
  <c r="AI34" i="1"/>
  <c r="AI35" i="1"/>
  <c r="AI36" i="1"/>
  <c r="AI37" i="1"/>
  <c r="AH26" i="1"/>
  <c r="AH27" i="1"/>
  <c r="AH28" i="1"/>
  <c r="AH29" i="1"/>
  <c r="AH30" i="1"/>
  <c r="AH32" i="1"/>
  <c r="AH33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I31" i="1" s="1"/>
  <c r="J24" i="1"/>
  <c r="J25" i="1"/>
  <c r="J26" i="1"/>
  <c r="J27" i="1"/>
  <c r="J28" i="1"/>
  <c r="J29" i="1"/>
  <c r="J30" i="1"/>
  <c r="J31" i="1"/>
  <c r="H31" i="1" s="1"/>
  <c r="E31" i="1" s="1"/>
  <c r="J32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Y26" i="1"/>
  <c r="Y27" i="1"/>
  <c r="Y28" i="1"/>
  <c r="Y29" i="1"/>
  <c r="Y30" i="1"/>
  <c r="AO30" i="1"/>
  <c r="Y31" i="1"/>
  <c r="AE31" i="1"/>
  <c r="K32" i="1"/>
  <c r="M32" i="1"/>
  <c r="Q32" i="1"/>
  <c r="X32" i="1"/>
  <c r="Y32" i="1"/>
  <c r="AE32" i="1"/>
  <c r="AF32" i="1"/>
  <c r="AJ32" i="1"/>
  <c r="AN32" i="1"/>
  <c r="AO32" i="1"/>
  <c r="J33" i="1"/>
  <c r="K33" i="1"/>
  <c r="M33" i="1"/>
  <c r="Q33" i="1"/>
  <c r="X33" i="1"/>
  <c r="Y33" i="1"/>
  <c r="AC33" i="1"/>
  <c r="AD33" i="1"/>
  <c r="AE33" i="1"/>
  <c r="AF33" i="1"/>
  <c r="AJ33" i="1"/>
  <c r="AN33" i="1"/>
  <c r="AO33" i="1"/>
  <c r="AP33" i="1"/>
  <c r="J34" i="1"/>
  <c r="K34" i="1"/>
  <c r="M34" i="1"/>
  <c r="Q34" i="1"/>
  <c r="T34" i="1"/>
  <c r="W34" i="1"/>
  <c r="X34" i="1"/>
  <c r="Y34" i="1"/>
  <c r="AC34" i="1"/>
  <c r="AD34" i="1"/>
  <c r="AE34" i="1"/>
  <c r="AF34" i="1"/>
  <c r="AH34" i="1"/>
  <c r="AJ34" i="1"/>
  <c r="AN34" i="1"/>
  <c r="AO34" i="1"/>
  <c r="AP34" i="1"/>
  <c r="J35" i="1"/>
  <c r="K35" i="1"/>
  <c r="L35" i="1"/>
  <c r="M35" i="1"/>
  <c r="Q35" i="1"/>
  <c r="T35" i="1"/>
  <c r="U35" i="1"/>
  <c r="W35" i="1"/>
  <c r="X35" i="1"/>
  <c r="Y35" i="1"/>
  <c r="AC35" i="1"/>
  <c r="AD35" i="1"/>
  <c r="AE35" i="1"/>
  <c r="AF35" i="1"/>
  <c r="AG35" i="1"/>
  <c r="AH35" i="1"/>
  <c r="AJ35" i="1"/>
  <c r="AL35" i="1"/>
  <c r="AN35" i="1"/>
  <c r="AO35" i="1"/>
  <c r="AP35" i="1"/>
  <c r="AR35" i="1"/>
  <c r="J36" i="1"/>
  <c r="K36" i="1"/>
  <c r="L36" i="1"/>
  <c r="M36" i="1"/>
  <c r="N36" i="1"/>
  <c r="Q36" i="1"/>
  <c r="S36" i="1"/>
  <c r="T36" i="1"/>
  <c r="U36" i="1"/>
  <c r="W36" i="1"/>
  <c r="X36" i="1"/>
  <c r="Y36" i="1"/>
  <c r="AC36" i="1"/>
  <c r="AD36" i="1"/>
  <c r="AE36" i="1"/>
  <c r="AF36" i="1"/>
  <c r="AG36" i="1"/>
  <c r="AH36" i="1"/>
  <c r="AJ36" i="1"/>
  <c r="AL36" i="1"/>
  <c r="AM36" i="1"/>
  <c r="AN36" i="1"/>
  <c r="AO36" i="1"/>
  <c r="AP36" i="1"/>
  <c r="AR36" i="1"/>
  <c r="AS36" i="1"/>
  <c r="J37" i="1"/>
  <c r="K37" i="1"/>
  <c r="L37" i="1"/>
  <c r="M37" i="1"/>
  <c r="N37" i="1"/>
  <c r="Q37" i="1"/>
  <c r="S37" i="1"/>
  <c r="T37" i="1"/>
  <c r="U37" i="1"/>
  <c r="V37" i="1"/>
  <c r="W37" i="1"/>
  <c r="X37" i="1"/>
  <c r="Y37" i="1"/>
  <c r="AC37" i="1"/>
  <c r="AD37" i="1"/>
  <c r="AE37" i="1"/>
  <c r="AF37" i="1"/>
  <c r="AG37" i="1"/>
  <c r="AH37" i="1"/>
  <c r="AJ37" i="1"/>
  <c r="AK37" i="1"/>
  <c r="AL37" i="1"/>
  <c r="AM37" i="1"/>
  <c r="AN37" i="1"/>
  <c r="AO37" i="1"/>
  <c r="AP37" i="1"/>
  <c r="AR37" i="1"/>
  <c r="AS37" i="1"/>
  <c r="J38" i="1"/>
  <c r="K38" i="1"/>
  <c r="L38" i="1"/>
  <c r="M38" i="1"/>
  <c r="N38" i="1"/>
  <c r="O38" i="1"/>
  <c r="Q38" i="1"/>
  <c r="R38" i="1"/>
  <c r="S38" i="1"/>
  <c r="T38" i="1"/>
  <c r="U38" i="1"/>
  <c r="V38" i="1"/>
  <c r="W38" i="1"/>
  <c r="X38" i="1"/>
  <c r="Y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R38" i="1"/>
  <c r="AS38" i="1"/>
  <c r="J39" i="1"/>
  <c r="K39" i="1"/>
  <c r="L39" i="1"/>
  <c r="M39" i="1"/>
  <c r="N39" i="1"/>
  <c r="O39" i="1"/>
  <c r="Q39" i="1"/>
  <c r="R39" i="1"/>
  <c r="S39" i="1"/>
  <c r="T39" i="1"/>
  <c r="U39" i="1"/>
  <c r="V39" i="1"/>
  <c r="W39" i="1"/>
  <c r="X39" i="1"/>
  <c r="Y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R39" i="1"/>
  <c r="AS39" i="1"/>
  <c r="J40" i="1"/>
  <c r="K40" i="1"/>
  <c r="L40" i="1"/>
  <c r="M40" i="1"/>
  <c r="N40" i="1"/>
  <c r="O40" i="1"/>
  <c r="Q40" i="1"/>
  <c r="R40" i="1"/>
  <c r="S40" i="1"/>
  <c r="T40" i="1"/>
  <c r="U40" i="1"/>
  <c r="V40" i="1"/>
  <c r="W40" i="1"/>
  <c r="X40" i="1"/>
  <c r="Y40" i="1"/>
  <c r="Z40" i="1"/>
  <c r="AA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J41" i="1"/>
  <c r="K41" i="1"/>
  <c r="L41" i="1"/>
  <c r="M41" i="1"/>
  <c r="N41" i="1"/>
  <c r="O41" i="1"/>
  <c r="Q41" i="1"/>
  <c r="R41" i="1"/>
  <c r="S41" i="1"/>
  <c r="T41" i="1"/>
  <c r="U41" i="1"/>
  <c r="V41" i="1"/>
  <c r="W41" i="1"/>
  <c r="X41" i="1"/>
  <c r="Y41" i="1"/>
  <c r="Z41" i="1"/>
  <c r="AA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J42" i="1"/>
  <c r="K42" i="1"/>
  <c r="L42" i="1"/>
  <c r="M42" i="1"/>
  <c r="N42" i="1"/>
  <c r="O42" i="1"/>
  <c r="Q42" i="1"/>
  <c r="R42" i="1"/>
  <c r="S42" i="1"/>
  <c r="T42" i="1"/>
  <c r="U42" i="1"/>
  <c r="V42" i="1"/>
  <c r="W42" i="1"/>
  <c r="X42" i="1"/>
  <c r="Y42" i="1"/>
  <c r="Z42" i="1"/>
  <c r="AA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K45" i="1"/>
  <c r="M45" i="1"/>
  <c r="O45" i="1"/>
  <c r="Q45" i="1"/>
  <c r="S45" i="1"/>
  <c r="U45" i="1"/>
  <c r="W45" i="1"/>
  <c r="Y45" i="1"/>
  <c r="AA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K46" i="1"/>
  <c r="M46" i="1"/>
  <c r="O46" i="1"/>
  <c r="Q46" i="1"/>
  <c r="S46" i="1"/>
  <c r="U46" i="1"/>
  <c r="W46" i="1"/>
  <c r="Y46" i="1"/>
  <c r="AA46" i="1"/>
  <c r="AC46" i="1"/>
  <c r="AE46" i="1"/>
  <c r="AG46" i="1"/>
  <c r="AI46" i="1"/>
  <c r="AK46" i="1"/>
  <c r="AM46" i="1"/>
  <c r="AN46" i="1"/>
  <c r="AO46" i="1"/>
  <c r="AQ46" i="1"/>
  <c r="AR46" i="1"/>
  <c r="AS46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J48" i="1"/>
  <c r="J49" i="1"/>
  <c r="J50" i="1"/>
  <c r="J51" i="1"/>
  <c r="J52" i="1"/>
  <c r="J53" i="1"/>
  <c r="J54" i="1"/>
  <c r="J55" i="1"/>
  <c r="J56" i="1"/>
  <c r="J57" i="1"/>
  <c r="G32" i="1" l="1"/>
  <c r="G30" i="1"/>
  <c r="G21" i="1"/>
  <c r="G19" i="1"/>
  <c r="G17" i="1"/>
  <c r="G29" i="1"/>
  <c r="G28" i="1"/>
  <c r="G25" i="1"/>
  <c r="G15" i="1"/>
  <c r="G11" i="1"/>
  <c r="G27" i="1"/>
  <c r="G20" i="1"/>
  <c r="G16" i="1"/>
  <c r="G22" i="1"/>
  <c r="G31" i="1"/>
  <c r="G18" i="1"/>
  <c r="G12" i="1"/>
  <c r="G10" i="1"/>
  <c r="G8" i="1"/>
  <c r="G9" i="1"/>
  <c r="G13" i="1"/>
  <c r="G14" i="1"/>
  <c r="G26" i="1"/>
  <c r="H8" i="1"/>
  <c r="H16" i="1"/>
  <c r="G33" i="1"/>
  <c r="I29" i="1"/>
  <c r="H19" i="1"/>
  <c r="H56" i="1"/>
  <c r="I42" i="1"/>
  <c r="I17" i="1"/>
  <c r="I53" i="1"/>
  <c r="I30" i="1"/>
  <c r="G53" i="1"/>
  <c r="I43" i="1"/>
  <c r="I19" i="1"/>
  <c r="I41" i="1"/>
  <c r="I18" i="1"/>
  <c r="H44" i="1"/>
  <c r="G55" i="1"/>
  <c r="I28" i="1"/>
  <c r="I21" i="1"/>
  <c r="I15" i="1"/>
  <c r="G42" i="1"/>
  <c r="G36" i="1"/>
  <c r="H17" i="1"/>
  <c r="G49" i="1"/>
  <c r="I37" i="1"/>
  <c r="I26" i="1"/>
  <c r="I22" i="1"/>
  <c r="I13" i="1"/>
  <c r="I10" i="1"/>
  <c r="G40" i="1"/>
  <c r="H13" i="1"/>
  <c r="I20" i="1"/>
  <c r="I12" i="1"/>
  <c r="G47" i="1"/>
  <c r="G39" i="1"/>
  <c r="G38" i="1"/>
  <c r="G35" i="1"/>
  <c r="H9" i="1"/>
  <c r="I9" i="1"/>
  <c r="I56" i="1"/>
  <c r="G48" i="1"/>
  <c r="I34" i="1"/>
  <c r="I24" i="1"/>
  <c r="I48" i="1"/>
  <c r="I49" i="1"/>
  <c r="I55" i="1"/>
  <c r="G52" i="1"/>
  <c r="H55" i="1"/>
  <c r="H43" i="1"/>
  <c r="G43" i="1"/>
  <c r="I39" i="1"/>
  <c r="I33" i="1"/>
  <c r="I16" i="1"/>
  <c r="G50" i="1"/>
  <c r="I57" i="1"/>
  <c r="I46" i="1"/>
  <c r="I8" i="1"/>
  <c r="G37" i="1"/>
  <c r="I47" i="1"/>
  <c r="I35" i="1"/>
  <c r="I50" i="1"/>
  <c r="G56" i="1"/>
  <c r="G51" i="1"/>
  <c r="I51" i="1"/>
  <c r="I40" i="1"/>
  <c r="I27" i="1"/>
  <c r="H41" i="1"/>
  <c r="I45" i="1"/>
  <c r="I25" i="1"/>
  <c r="I14" i="1"/>
  <c r="I44" i="1"/>
  <c r="I36" i="1"/>
  <c r="I32" i="1"/>
  <c r="I23" i="1"/>
  <c r="I11" i="1"/>
  <c r="G57" i="1"/>
  <c r="H29" i="1"/>
  <c r="G41" i="1"/>
  <c r="I38" i="1"/>
  <c r="H28" i="1"/>
  <c r="G54" i="1"/>
  <c r="H57" i="1"/>
  <c r="I54" i="1"/>
  <c r="I52" i="1"/>
  <c r="G34" i="1"/>
  <c r="H33" i="1"/>
  <c r="H21" i="1"/>
  <c r="H42" i="1"/>
  <c r="H18" i="1"/>
  <c r="H40" i="1"/>
  <c r="H51" i="1"/>
  <c r="H39" i="1"/>
  <c r="H27" i="1"/>
  <c r="H15" i="1"/>
  <c r="H32" i="1"/>
  <c r="G44" i="1"/>
  <c r="H53" i="1"/>
  <c r="H52" i="1"/>
  <c r="H50" i="1"/>
  <c r="H38" i="1"/>
  <c r="H26" i="1"/>
  <c r="H14" i="1"/>
  <c r="H20" i="1"/>
  <c r="H54" i="1"/>
  <c r="H30" i="1"/>
  <c r="H49" i="1"/>
  <c r="H37" i="1"/>
  <c r="H25" i="1"/>
  <c r="H34" i="1"/>
  <c r="H22" i="1"/>
  <c r="H48" i="1"/>
  <c r="H36" i="1"/>
  <c r="H12" i="1"/>
  <c r="H47" i="1"/>
  <c r="H35" i="1"/>
  <c r="H11" i="1"/>
  <c r="H10" i="1"/>
  <c r="E41" i="1" l="1"/>
  <c r="E56" i="1"/>
  <c r="E37" i="1"/>
  <c r="E32" i="1"/>
  <c r="E16" i="1"/>
  <c r="E55" i="1"/>
  <c r="E35" i="1"/>
  <c r="E8" i="1"/>
  <c r="E42" i="1"/>
  <c r="E36" i="1"/>
  <c r="E39" i="1"/>
  <c r="E47" i="1"/>
  <c r="E43" i="1"/>
  <c r="E38" i="1"/>
  <c r="E48" i="1"/>
  <c r="E50" i="1"/>
  <c r="E49" i="1"/>
  <c r="E52" i="1"/>
  <c r="E40" i="1"/>
  <c r="E57" i="1"/>
  <c r="E53" i="1"/>
  <c r="E54" i="1"/>
  <c r="E51" i="1"/>
  <c r="E44" i="1"/>
  <c r="F4" i="1"/>
  <c r="F3" i="1"/>
  <c r="F1" i="1"/>
  <c r="T52" i="2" l="1"/>
  <c r="AD52" i="2" l="1"/>
  <c r="N52" i="2" l="1"/>
  <c r="L52" i="2" l="1"/>
  <c r="E15" i="1" l="1"/>
  <c r="H52" i="2" l="1"/>
  <c r="J52" i="2"/>
  <c r="P52" i="2"/>
  <c r="R52" i="2"/>
  <c r="V52" i="2"/>
  <c r="X52" i="2"/>
  <c r="Z52" i="2"/>
  <c r="AB52" i="2"/>
  <c r="AF52" i="2"/>
  <c r="H54" i="2"/>
  <c r="J54" i="2"/>
  <c r="L54" i="2"/>
  <c r="L56" i="2" s="1"/>
  <c r="N54" i="2"/>
  <c r="N56" i="2" s="1"/>
  <c r="P54" i="2"/>
  <c r="R54" i="2"/>
  <c r="R56" i="2" s="1"/>
  <c r="T54" i="2"/>
  <c r="T56" i="2" s="1"/>
  <c r="V54" i="2"/>
  <c r="V56" i="2" s="1"/>
  <c r="X54" i="2"/>
  <c r="X56" i="2" s="1"/>
  <c r="Z54" i="2"/>
  <c r="AB54" i="2"/>
  <c r="AD54" i="2"/>
  <c r="AF54" i="2"/>
  <c r="F54" i="2"/>
  <c r="D54" i="2"/>
  <c r="D56" i="2" s="1"/>
  <c r="F52" i="2"/>
  <c r="P56" i="2" l="1"/>
  <c r="J56" i="2"/>
  <c r="H56" i="2"/>
  <c r="F56" i="2"/>
  <c r="P46" i="1"/>
  <c r="AL46" i="1"/>
  <c r="AJ46" i="1"/>
  <c r="J46" i="1"/>
  <c r="L46" i="1"/>
  <c r="AH46" i="1"/>
  <c r="AF46" i="1"/>
  <c r="AD46" i="1"/>
  <c r="AB46" i="1"/>
  <c r="Z46" i="1"/>
  <c r="X46" i="1"/>
  <c r="N46" i="1"/>
  <c r="V46" i="1"/>
  <c r="T46" i="1"/>
  <c r="R46" i="1"/>
  <c r="AJ54" i="2"/>
  <c r="G24" i="1" l="1"/>
  <c r="AP46" i="1"/>
  <c r="H46" i="1" s="1"/>
  <c r="E46" i="1" s="1"/>
  <c r="H24" i="1"/>
  <c r="E24" i="1" s="1"/>
  <c r="G46" i="1" l="1"/>
  <c r="AJ52" i="2"/>
  <c r="D58" i="2" s="1"/>
  <c r="F2" i="1"/>
  <c r="F5" i="1" s="1"/>
  <c r="F6" i="1" l="1"/>
  <c r="V53" i="2" l="1"/>
  <c r="T53" i="2"/>
  <c r="R53" i="2"/>
  <c r="N53" i="2"/>
  <c r="L53" i="2"/>
  <c r="H53" i="2"/>
  <c r="J53" i="2"/>
  <c r="P53" i="2"/>
  <c r="F53" i="2"/>
  <c r="D53" i="2"/>
  <c r="X45" i="1" l="1"/>
  <c r="AB45" i="1"/>
  <c r="J45" i="1"/>
  <c r="L45" i="1"/>
  <c r="V45" i="1"/>
  <c r="P45" i="1"/>
  <c r="N45" i="1"/>
  <c r="R45" i="1"/>
  <c r="T45" i="1"/>
  <c r="Z45" i="1"/>
  <c r="E12" i="1"/>
  <c r="G23" i="1" l="1"/>
  <c r="H45" i="1"/>
  <c r="E45" i="1" s="1"/>
  <c r="G45" i="1"/>
  <c r="H23" i="1"/>
  <c r="E23" i="1" s="1"/>
  <c r="E30" i="1" l="1"/>
  <c r="E34" i="1"/>
  <c r="E17" i="1"/>
  <c r="E9" i="1"/>
  <c r="E18" i="1"/>
  <c r="E28" i="1"/>
  <c r="E20" i="1"/>
  <c r="E21" i="1"/>
  <c r="E13" i="1"/>
  <c r="E11" i="1"/>
  <c r="E33" i="1"/>
  <c r="E14" i="1"/>
  <c r="E27" i="1"/>
  <c r="E26" i="1"/>
  <c r="E22" i="1"/>
  <c r="E19" i="1"/>
  <c r="E25" i="1"/>
  <c r="E29" i="1"/>
  <c r="E10" i="1"/>
  <c r="H3" i="1"/>
</calcChain>
</file>

<file path=xl/sharedStrings.xml><?xml version="1.0" encoding="utf-8"?>
<sst xmlns="http://schemas.openxmlformats.org/spreadsheetml/2006/main" count="194" uniqueCount="91">
  <si>
    <t>LUPI</t>
  </si>
  <si>
    <t>LUPACCHIOTTI</t>
  </si>
  <si>
    <t xml:space="preserve">aggiornato al </t>
  </si>
  <si>
    <t>T</t>
  </si>
  <si>
    <t>MANCANTI</t>
  </si>
  <si>
    <t>MEDIA SU 8</t>
  </si>
  <si>
    <t>S</t>
  </si>
  <si>
    <t>P</t>
  </si>
  <si>
    <t>EFFETTUATE</t>
  </si>
  <si>
    <t>lupino</t>
  </si>
  <si>
    <t>lupetto</t>
  </si>
  <si>
    <t>3°</t>
  </si>
  <si>
    <t>4°</t>
  </si>
  <si>
    <t>5°</t>
  </si>
  <si>
    <t>6°</t>
  </si>
  <si>
    <t>7°</t>
  </si>
  <si>
    <t>8°</t>
  </si>
  <si>
    <t>9°</t>
  </si>
  <si>
    <t>SERIE</t>
  </si>
  <si>
    <t>10°</t>
  </si>
  <si>
    <t>11°</t>
  </si>
  <si>
    <t>FCI</t>
  </si>
  <si>
    <t>LIVELLO</t>
  </si>
  <si>
    <t>PASSAGGIO</t>
  </si>
  <si>
    <t>RANKING GRUPPO LUPI 2021</t>
  </si>
  <si>
    <t>LUPINI</t>
  </si>
  <si>
    <t>LUPETTI</t>
  </si>
  <si>
    <t>H6</t>
  </si>
  <si>
    <t>TOTALI senza esterni</t>
  </si>
  <si>
    <t>LUPO</t>
  </si>
  <si>
    <t>LUPACCHIOTTO</t>
  </si>
  <si>
    <t>percentuale presenti</t>
  </si>
  <si>
    <t>Piattelli totali rotti</t>
  </si>
  <si>
    <t>Media TOTALE ANNUALE</t>
  </si>
  <si>
    <t>PIATTELLI ROTTI</t>
  </si>
  <si>
    <t>TIRATORI</t>
  </si>
  <si>
    <t>TOT piattelli rotti sulle migliori 8</t>
  </si>
  <si>
    <t>LASCIARE IN ORDINE ALFABETICO</t>
  </si>
  <si>
    <t>SOLO PER ORDINE CLASSIFICA METTERE A SCALARE MA POI RIPORTARLO IN ORDINE ALFABETICO</t>
  </si>
  <si>
    <t>1 gp</t>
  </si>
  <si>
    <t>2 gp</t>
  </si>
  <si>
    <t>PIATTELLI LANCIATI</t>
  </si>
  <si>
    <t>1GP</t>
  </si>
  <si>
    <t>2GP</t>
  </si>
  <si>
    <t>3GP</t>
  </si>
  <si>
    <t>Coppa I</t>
  </si>
  <si>
    <t>Media Gruppo</t>
  </si>
  <si>
    <t>1 GP</t>
  </si>
  <si>
    <t>2 GP</t>
  </si>
  <si>
    <t>3 GP</t>
  </si>
  <si>
    <t>p</t>
  </si>
  <si>
    <t>s</t>
  </si>
  <si>
    <t>g</t>
  </si>
  <si>
    <t>GRANDE GARA</t>
  </si>
  <si>
    <t>Santini Marco</t>
  </si>
  <si>
    <t>Bernasconi Gabriele</t>
  </si>
  <si>
    <t>Quintarelli Vincenzo</t>
  </si>
  <si>
    <t>Quintarelli Massimo</t>
  </si>
  <si>
    <t>Tarchini Giacomo</t>
  </si>
  <si>
    <t>Caporuscio Federica</t>
  </si>
  <si>
    <t>Del Priore Fabbrizio</t>
  </si>
  <si>
    <t>Libertai Luciano</t>
  </si>
  <si>
    <t>Lizzio Giovanni</t>
  </si>
  <si>
    <t>Mancini Roberto</t>
  </si>
  <si>
    <t>Mastrangelo Claudio</t>
  </si>
  <si>
    <t>Mattei Valentino</t>
  </si>
  <si>
    <t>Micheli Americo</t>
  </si>
  <si>
    <t>Negri Angelo</t>
  </si>
  <si>
    <t>Palma Angelo</t>
  </si>
  <si>
    <t>Piccioni Massimo</t>
  </si>
  <si>
    <t>Ricciardi Sandro</t>
  </si>
  <si>
    <t>Sabatini Patrizio</t>
  </si>
  <si>
    <t>Iozzia Massimiliano</t>
  </si>
  <si>
    <t>Tav Lazio</t>
  </si>
  <si>
    <t>Gold Cup</t>
  </si>
  <si>
    <t>GOLD CUP</t>
  </si>
  <si>
    <t>FIOCCHI DAY</t>
  </si>
  <si>
    <t>Bruzzese Matteo</t>
  </si>
  <si>
    <t>Amato Pietro</t>
  </si>
  <si>
    <t>Spini Flavio</t>
  </si>
  <si>
    <t>3-4 gp</t>
  </si>
  <si>
    <t>Seri Caludio</t>
  </si>
  <si>
    <t>grandi gare</t>
  </si>
  <si>
    <t>Lasciare in ordine alfabetico</t>
  </si>
  <si>
    <t>H10</t>
  </si>
  <si>
    <t>D'aversa Fabio</t>
  </si>
  <si>
    <t>LUPETTO</t>
  </si>
  <si>
    <t>LUPINO</t>
  </si>
  <si>
    <t>R2</t>
  </si>
  <si>
    <t>R3</t>
  </si>
  <si>
    <t>Lupacchiotto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</si>
</sst>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rgb="FF000000"/>
      <name val="Calibri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8"/>
      <color rgb="FF000000"/>
      <name val="Calibri"/>
      <family val="2"/>
    </font>
    <font>
      <b/>
      <sz val="22"/>
      <color rgb="FF000000"/>
      <name val="Calibri"/>
      <family val="2"/>
    </font>
    <font>
      <b/>
      <sz val="28"/>
      <color rgb="FFFF0000"/>
      <name val="Calibri"/>
      <family val="2"/>
    </font>
    <font>
      <sz val="20"/>
      <color rgb="FF000000"/>
      <name val="Calibri"/>
      <family val="2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18"/>
      <color rgb="FF000000"/>
      <name val="Calibri"/>
      <family val="2"/>
    </font>
    <font>
      <b/>
      <sz val="10"/>
      <color rgb="FF000000"/>
      <name val="Calibri"/>
      <family val="2"/>
    </font>
    <font>
      <b/>
      <sz val="22"/>
      <name val="Calibri"/>
      <family val="2"/>
    </font>
    <font>
      <b/>
      <sz val="28"/>
      <color rgb="FFFF0000"/>
      <name val="Calibri"/>
      <family val="2"/>
    </font>
    <font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22"/>
      <color rgb="FF000000"/>
      <name val="Calibri"/>
      <family val="2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9"/>
      <color rgb="FF3A3A3A"/>
      <name val="Inherit"/>
    </font>
    <font>
      <b/>
      <sz val="24"/>
      <name val="Calibri"/>
      <family val="2"/>
    </font>
    <font>
      <b/>
      <sz val="10"/>
      <color rgb="FF000000"/>
      <name val="Calibri"/>
      <family val="2"/>
    </font>
    <font>
      <b/>
      <sz val="26"/>
      <color rgb="FFFF0000"/>
      <name val="Calibri"/>
      <family val="2"/>
    </font>
    <font>
      <b/>
      <sz val="18"/>
      <name val="Calibri"/>
      <family val="2"/>
    </font>
    <font>
      <b/>
      <sz val="26"/>
      <color rgb="FF000000"/>
      <name val="Calibri"/>
      <family val="2"/>
    </font>
    <font>
      <b/>
      <sz val="36"/>
      <color rgb="FF000000"/>
      <name val="Calibri"/>
      <family val="2"/>
    </font>
    <font>
      <sz val="36"/>
      <color rgb="FFFF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thick">
        <color auto="1"/>
      </right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 indent="1"/>
    </xf>
    <xf numFmtId="0" fontId="1" fillId="0" borderId="2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9" fillId="0" borderId="0" xfId="0" applyFont="1"/>
    <xf numFmtId="0" fontId="0" fillId="0" borderId="6" xfId="0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0" fillId="0" borderId="21" xfId="0" applyBorder="1" applyAlignment="1">
      <alignment horizontal="center"/>
    </xf>
    <xf numFmtId="14" fontId="23" fillId="0" borderId="12" xfId="0" applyNumberFormat="1" applyFont="1" applyBorder="1" applyAlignment="1">
      <alignment horizontal="left"/>
    </xf>
    <xf numFmtId="14" fontId="23" fillId="0" borderId="13" xfId="0" applyNumberFormat="1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13" fillId="2" borderId="22" xfId="0" applyFont="1" applyFill="1" applyBorder="1"/>
    <xf numFmtId="0" fontId="19" fillId="2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3" fillId="2" borderId="21" xfId="0" applyFont="1" applyFill="1" applyBorder="1" applyAlignment="1">
      <alignment horizontal="center"/>
    </xf>
    <xf numFmtId="10" fontId="26" fillId="0" borderId="0" xfId="0" applyNumberFormat="1" applyFont="1" applyAlignment="1">
      <alignment horizontal="center"/>
    </xf>
    <xf numFmtId="0" fontId="7" fillId="0" borderId="37" xfId="0" applyFont="1" applyBorder="1"/>
    <xf numFmtId="0" fontId="7" fillId="0" borderId="36" xfId="0" applyFont="1" applyBorder="1"/>
    <xf numFmtId="0" fontId="14" fillId="0" borderId="7" xfId="0" applyFont="1" applyBorder="1" applyAlignment="1">
      <alignment horizontal="center"/>
    </xf>
    <xf numFmtId="0" fontId="7" fillId="0" borderId="7" xfId="0" applyFont="1" applyBorder="1"/>
    <xf numFmtId="0" fontId="6" fillId="0" borderId="7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7" fillId="0" borderId="2" xfId="0" applyFont="1" applyBorder="1"/>
    <xf numFmtId="22" fontId="4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/>
    <xf numFmtId="0" fontId="14" fillId="0" borderId="6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0" fillId="0" borderId="19" xfId="0" applyBorder="1"/>
    <xf numFmtId="0" fontId="8" fillId="0" borderId="22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49" xfId="0" applyFont="1" applyBorder="1" applyAlignment="1">
      <alignment horizontal="center"/>
    </xf>
    <xf numFmtId="0" fontId="4" fillId="0" borderId="50" xfId="0" applyFont="1" applyBorder="1"/>
    <xf numFmtId="0" fontId="9" fillId="0" borderId="47" xfId="0" applyFont="1" applyBorder="1" applyAlignment="1">
      <alignment horizontal="center"/>
    </xf>
    <xf numFmtId="0" fontId="9" fillId="4" borderId="47" xfId="0" applyFont="1" applyFill="1" applyBorder="1" applyAlignment="1">
      <alignment horizontal="center"/>
    </xf>
    <xf numFmtId="0" fontId="25" fillId="4" borderId="47" xfId="0" applyFont="1" applyFill="1" applyBorder="1" applyAlignment="1">
      <alignment horizontal="center"/>
    </xf>
    <xf numFmtId="0" fontId="9" fillId="4" borderId="52" xfId="0" applyFont="1" applyFill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3" fillId="0" borderId="13" xfId="0" applyFont="1" applyBorder="1"/>
    <xf numFmtId="0" fontId="13" fillId="0" borderId="53" xfId="0" applyFont="1" applyBorder="1"/>
    <xf numFmtId="0" fontId="13" fillId="0" borderId="54" xfId="0" applyFont="1" applyBorder="1"/>
    <xf numFmtId="0" fontId="13" fillId="0" borderId="55" xfId="0" applyFont="1" applyBorder="1"/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30" fillId="0" borderId="31" xfId="0" applyFont="1" applyBorder="1" applyAlignment="1">
      <alignment horizontal="center"/>
    </xf>
    <xf numFmtId="14" fontId="29" fillId="0" borderId="34" xfId="0" applyNumberFormat="1" applyFont="1" applyBorder="1" applyAlignment="1">
      <alignment horizontal="center"/>
    </xf>
    <xf numFmtId="14" fontId="29" fillId="0" borderId="11" xfId="0" applyNumberFormat="1" applyFont="1" applyBorder="1" applyAlignment="1">
      <alignment horizontal="center"/>
    </xf>
    <xf numFmtId="14" fontId="29" fillId="0" borderId="12" xfId="0" applyNumberFormat="1" applyFont="1" applyBorder="1" applyAlignment="1">
      <alignment horizontal="center"/>
    </xf>
    <xf numFmtId="14" fontId="29" fillId="0" borderId="13" xfId="0" applyNumberFormat="1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0" fontId="17" fillId="3" borderId="20" xfId="0" applyFont="1" applyFill="1" applyBorder="1" applyAlignment="1">
      <alignment horizontal="center"/>
    </xf>
    <xf numFmtId="0" fontId="17" fillId="3" borderId="41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3" borderId="57" xfId="0" applyFont="1" applyFill="1" applyBorder="1" applyAlignment="1">
      <alignment horizontal="center"/>
    </xf>
    <xf numFmtId="9" fontId="9" fillId="0" borderId="0" xfId="0" applyNumberFormat="1" applyFont="1"/>
    <xf numFmtId="0" fontId="24" fillId="3" borderId="0" xfId="0" applyFont="1" applyFill="1"/>
    <xf numFmtId="0" fontId="18" fillId="3" borderId="0" xfId="0" applyFont="1" applyFill="1" applyAlignment="1">
      <alignment horizontal="center"/>
    </xf>
    <xf numFmtId="0" fontId="17" fillId="5" borderId="28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10" fontId="9" fillId="0" borderId="0" xfId="0" applyNumberFormat="1" applyFont="1" applyAlignment="1">
      <alignment horizontal="center"/>
    </xf>
    <xf numFmtId="0" fontId="4" fillId="0" borderId="0" xfId="0" applyFont="1"/>
    <xf numFmtId="0" fontId="29" fillId="0" borderId="0" xfId="0" applyFont="1"/>
    <xf numFmtId="0" fontId="17" fillId="5" borderId="17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7" fillId="5" borderId="18" xfId="0" applyFont="1" applyFill="1" applyBorder="1" applyAlignment="1">
      <alignment horizontal="center"/>
    </xf>
    <xf numFmtId="0" fontId="17" fillId="5" borderId="59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2" fillId="0" borderId="17" xfId="0" applyNumberFormat="1" applyFont="1" applyBorder="1" applyAlignment="1">
      <alignment horizontal="center"/>
    </xf>
    <xf numFmtId="1" fontId="26" fillId="0" borderId="18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3" fillId="0" borderId="6" xfId="0" applyFont="1" applyBorder="1"/>
    <xf numFmtId="0" fontId="4" fillId="5" borderId="28" xfId="0" applyFont="1" applyFill="1" applyBorder="1" applyAlignment="1">
      <alignment horizontal="center"/>
    </xf>
    <xf numFmtId="2" fontId="19" fillId="0" borderId="0" xfId="0" applyNumberFormat="1" applyFont="1"/>
    <xf numFmtId="0" fontId="20" fillId="0" borderId="20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2" borderId="26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27" fillId="0" borderId="0" xfId="0" applyFont="1" applyAlignment="1">
      <alignment horizontal="center"/>
    </xf>
  </cellXfs>
  <cellStyles count="1">
    <cellStyle name="Normale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3"/>
  <sheetViews>
    <sheetView tabSelected="1" zoomScale="60" zoomScaleNormal="60" workbookViewId="0">
      <pane xSplit="2" topLeftCell="D1" activePane="topRight" state="frozen"/>
      <selection activeCell="B31" sqref="B31"/>
      <selection pane="topRight" activeCell="F8" sqref="F8"/>
    </sheetView>
  </sheetViews>
  <sheetFormatPr defaultColWidth="14.44140625" defaultRowHeight="15" customHeight="1"/>
  <cols>
    <col min="1" max="1" width="14.44140625" style="1"/>
    <col min="2" max="2" width="69.5546875" customWidth="1"/>
    <col min="3" max="3" width="29.33203125" customWidth="1"/>
    <col min="4" max="4" width="18" customWidth="1"/>
    <col min="5" max="5" width="36.44140625" customWidth="1"/>
    <col min="6" max="6" width="33.21875" customWidth="1"/>
    <col min="7" max="7" width="32.77734375" customWidth="1"/>
    <col min="8" max="8" width="46.88671875" customWidth="1"/>
    <col min="9" max="9" width="16.6640625" customWidth="1"/>
    <col min="10" max="11" width="12.6640625" customWidth="1"/>
    <col min="12" max="27" width="12.6640625" style="11" customWidth="1"/>
    <col min="28" max="45" width="12.6640625" customWidth="1"/>
  </cols>
  <sheetData>
    <row r="1" spans="1:45" ht="26.25" customHeight="1">
      <c r="B1" s="3"/>
      <c r="C1" s="3"/>
      <c r="D1" s="42"/>
      <c r="E1" s="111" t="s">
        <v>29</v>
      </c>
      <c r="F1" s="112">
        <f>COUNTIF(C8:C57,"LUPO")</f>
        <v>5</v>
      </c>
      <c r="G1" s="113" t="s">
        <v>0</v>
      </c>
      <c r="H1" s="1"/>
      <c r="I1" s="1"/>
      <c r="J1" s="38"/>
      <c r="K1" s="39"/>
      <c r="L1" s="38"/>
      <c r="M1" s="39"/>
      <c r="N1" s="38"/>
      <c r="O1" s="39"/>
      <c r="P1" s="38"/>
      <c r="Q1" s="39"/>
      <c r="R1" s="38"/>
      <c r="S1" s="39"/>
      <c r="T1" s="38"/>
      <c r="U1" s="39"/>
      <c r="V1" s="38"/>
      <c r="W1" s="39"/>
      <c r="X1" s="38"/>
      <c r="Y1" s="39"/>
      <c r="Z1" s="38"/>
      <c r="AA1" s="39"/>
      <c r="AB1" s="38"/>
      <c r="AC1" s="39"/>
      <c r="AD1" s="38"/>
      <c r="AE1" s="39"/>
      <c r="AF1" s="38"/>
      <c r="AG1" s="39"/>
      <c r="AH1" s="38"/>
      <c r="AI1" s="39"/>
      <c r="AJ1" s="38"/>
      <c r="AK1" s="39"/>
      <c r="AL1" s="38"/>
      <c r="AM1" s="39"/>
      <c r="AN1" s="13"/>
      <c r="AO1" s="3"/>
    </row>
    <row r="2" spans="1:45" ht="26.25" customHeight="1">
      <c r="B2" s="121" t="s">
        <v>37</v>
      </c>
      <c r="C2" s="121"/>
      <c r="D2" s="122"/>
      <c r="E2" s="114" t="s">
        <v>30</v>
      </c>
      <c r="F2" s="5">
        <f>COUNTIF(C8:C52,"LUPACCHIOTTO")</f>
        <v>3</v>
      </c>
      <c r="G2" s="115" t="s">
        <v>1</v>
      </c>
      <c r="H2" s="34" t="s">
        <v>2</v>
      </c>
      <c r="I2" s="34"/>
      <c r="J2" s="38"/>
      <c r="K2" s="39"/>
      <c r="L2" s="38"/>
      <c r="M2" s="39"/>
      <c r="N2" s="38"/>
      <c r="O2" s="39"/>
      <c r="P2" s="38"/>
      <c r="Q2" s="39"/>
      <c r="R2" s="38"/>
      <c r="S2" s="39"/>
      <c r="T2" s="40"/>
      <c r="U2" s="39"/>
      <c r="V2" s="40"/>
      <c r="W2" s="39"/>
      <c r="X2" s="38"/>
      <c r="Y2" s="39"/>
      <c r="Z2" s="38"/>
      <c r="AA2" s="39"/>
      <c r="AB2" s="38"/>
      <c r="AC2" s="39"/>
      <c r="AD2" s="38"/>
      <c r="AE2" s="39"/>
      <c r="AF2" s="38"/>
      <c r="AG2" s="39"/>
      <c r="AH2" s="40"/>
      <c r="AI2" s="39"/>
      <c r="AJ2" s="38"/>
      <c r="AK2" s="39"/>
      <c r="AL2" s="38"/>
      <c r="AM2" s="38"/>
      <c r="AN2" s="13"/>
      <c r="AO2" s="3"/>
    </row>
    <row r="3" spans="1:45" ht="26.25" customHeight="1">
      <c r="B3" s="121"/>
      <c r="C3" s="121"/>
      <c r="D3" s="122"/>
      <c r="E3" s="114" t="s">
        <v>10</v>
      </c>
      <c r="F3" s="5">
        <f>COUNTIF(C8:C57,"lupetto")</f>
        <v>5</v>
      </c>
      <c r="G3" s="115" t="s">
        <v>26</v>
      </c>
      <c r="H3" s="33">
        <f ca="1">NOW()</f>
        <v>46302.446414583334</v>
      </c>
      <c r="I3" s="33"/>
      <c r="J3" s="1"/>
      <c r="K3" s="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F3" s="1"/>
      <c r="AG3" s="1"/>
      <c r="AH3" s="1"/>
      <c r="AI3" s="1"/>
      <c r="AJ3" s="1"/>
      <c r="AK3" s="1"/>
      <c r="AL3" s="1"/>
      <c r="AM3" s="1"/>
      <c r="AN3" s="13"/>
      <c r="AO3" s="3"/>
    </row>
    <row r="4" spans="1:45" ht="23.25" customHeight="1" thickBot="1">
      <c r="B4" s="121"/>
      <c r="C4" s="121"/>
      <c r="D4" s="122"/>
      <c r="E4" s="111" t="s">
        <v>9</v>
      </c>
      <c r="F4" s="5">
        <f>COUNTIF(C8:C57,"lupino")</f>
        <v>11</v>
      </c>
      <c r="G4" s="113" t="s">
        <v>25</v>
      </c>
      <c r="H4" s="1"/>
      <c r="I4" s="1"/>
      <c r="J4" s="1"/>
      <c r="K4" s="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F4" s="1"/>
      <c r="AG4" s="1"/>
      <c r="AH4" s="1"/>
      <c r="AI4" s="1"/>
      <c r="AJ4" s="1"/>
      <c r="AK4" s="1"/>
      <c r="AL4" s="1"/>
      <c r="AM4" s="1"/>
      <c r="AN4" s="13"/>
      <c r="AO4" s="3"/>
    </row>
    <row r="5" spans="1:45" ht="31.5" customHeight="1" thickTop="1">
      <c r="B5" s="108" t="s">
        <v>38</v>
      </c>
      <c r="C5" s="108"/>
      <c r="D5" s="42"/>
      <c r="E5" s="7" t="s">
        <v>3</v>
      </c>
      <c r="F5" s="8">
        <f>SUM(F1:F4)</f>
        <v>24</v>
      </c>
      <c r="G5" s="9"/>
      <c r="H5" s="35"/>
      <c r="I5" s="36"/>
      <c r="J5" s="37">
        <v>1</v>
      </c>
      <c r="K5" s="25"/>
      <c r="L5" s="48">
        <v>2</v>
      </c>
      <c r="M5" s="32"/>
      <c r="N5" s="46" t="s">
        <v>11</v>
      </c>
      <c r="O5" s="25"/>
      <c r="P5" s="48" t="s">
        <v>12</v>
      </c>
      <c r="Q5" s="32"/>
      <c r="R5" s="46" t="s">
        <v>13</v>
      </c>
      <c r="S5" s="25"/>
      <c r="T5" s="31" t="s">
        <v>14</v>
      </c>
      <c r="U5" s="32"/>
      <c r="V5" s="29" t="s">
        <v>15</v>
      </c>
      <c r="W5" s="25"/>
      <c r="X5" s="48" t="s">
        <v>16</v>
      </c>
      <c r="Y5" s="32"/>
      <c r="Z5" s="46" t="s">
        <v>17</v>
      </c>
      <c r="AA5" s="25"/>
      <c r="AB5" s="48" t="s">
        <v>19</v>
      </c>
      <c r="AC5" s="32"/>
      <c r="AD5" s="123" t="s">
        <v>20</v>
      </c>
      <c r="AE5" s="124"/>
      <c r="AF5" s="48" t="s">
        <v>84</v>
      </c>
      <c r="AG5" s="32"/>
      <c r="AH5" s="123" t="s">
        <v>42</v>
      </c>
      <c r="AI5" s="124"/>
      <c r="AJ5" s="123" t="s">
        <v>43</v>
      </c>
      <c r="AK5" s="125"/>
      <c r="AL5" s="123" t="s">
        <v>44</v>
      </c>
      <c r="AM5" s="125"/>
      <c r="AN5" s="123" t="s">
        <v>75</v>
      </c>
      <c r="AO5" s="133"/>
      <c r="AP5" s="123" t="s">
        <v>53</v>
      </c>
      <c r="AQ5" s="133"/>
      <c r="AR5" s="123" t="s">
        <v>21</v>
      </c>
      <c r="AS5" s="136"/>
    </row>
    <row r="6" spans="1:45" ht="27" customHeight="1" thickBot="1">
      <c r="B6" s="14"/>
      <c r="C6" s="10"/>
      <c r="D6" s="43"/>
      <c r="E6" s="20" t="s">
        <v>28</v>
      </c>
      <c r="F6" s="22">
        <f>SUM(F1:F4)</f>
        <v>24</v>
      </c>
      <c r="G6" s="19"/>
      <c r="H6" s="1"/>
      <c r="I6" s="12"/>
      <c r="J6" s="139" t="s">
        <v>73</v>
      </c>
      <c r="K6" s="129"/>
      <c r="L6" s="128" t="s">
        <v>73</v>
      </c>
      <c r="M6" s="140"/>
      <c r="N6" s="128" t="s">
        <v>73</v>
      </c>
      <c r="O6" s="140"/>
      <c r="P6" s="28"/>
      <c r="Q6" s="27"/>
      <c r="R6" s="47"/>
      <c r="S6" s="24"/>
      <c r="T6" s="128"/>
      <c r="U6" s="129"/>
      <c r="V6" s="128"/>
      <c r="W6" s="129"/>
      <c r="X6" s="26"/>
      <c r="Y6" s="27"/>
      <c r="Z6" s="47"/>
      <c r="AA6" s="24"/>
      <c r="AB6" s="28"/>
      <c r="AC6" s="27"/>
      <c r="AD6" s="47"/>
      <c r="AE6" s="24"/>
      <c r="AF6" s="26"/>
      <c r="AG6" s="27"/>
      <c r="AH6" s="47"/>
      <c r="AI6" s="24"/>
      <c r="AJ6" s="28"/>
      <c r="AK6" s="27"/>
      <c r="AL6" s="47"/>
      <c r="AM6" s="30"/>
      <c r="AN6" s="28"/>
      <c r="AO6" s="41"/>
      <c r="AP6" s="28"/>
      <c r="AQ6" s="41"/>
      <c r="AR6" s="28"/>
      <c r="AS6" s="41"/>
    </row>
    <row r="7" spans="1:45" s="61" customFormat="1" ht="28.5" customHeight="1" thickTop="1" thickBot="1">
      <c r="B7" s="62" t="s">
        <v>24</v>
      </c>
      <c r="C7" s="63" t="s">
        <v>22</v>
      </c>
      <c r="D7" s="63" t="s">
        <v>23</v>
      </c>
      <c r="E7" s="64" t="s">
        <v>5</v>
      </c>
      <c r="F7" s="64" t="s">
        <v>4</v>
      </c>
      <c r="G7" s="65" t="s">
        <v>8</v>
      </c>
      <c r="H7" s="66" t="s">
        <v>36</v>
      </c>
      <c r="I7" s="67" t="s">
        <v>18</v>
      </c>
      <c r="J7" s="68" t="s">
        <v>7</v>
      </c>
      <c r="K7" s="69" t="s">
        <v>6</v>
      </c>
      <c r="L7" s="70" t="s">
        <v>7</v>
      </c>
      <c r="M7" s="71" t="s">
        <v>6</v>
      </c>
      <c r="N7" s="70" t="s">
        <v>7</v>
      </c>
      <c r="O7" s="72" t="s">
        <v>6</v>
      </c>
      <c r="P7" s="70" t="s">
        <v>7</v>
      </c>
      <c r="Q7" s="73" t="s">
        <v>6</v>
      </c>
      <c r="R7" s="72" t="s">
        <v>7</v>
      </c>
      <c r="S7" s="72" t="s">
        <v>6</v>
      </c>
      <c r="T7" s="72" t="s">
        <v>7</v>
      </c>
      <c r="U7" s="73" t="s">
        <v>6</v>
      </c>
      <c r="V7" s="72" t="s">
        <v>7</v>
      </c>
      <c r="W7" s="72" t="s">
        <v>6</v>
      </c>
      <c r="X7" s="72" t="s">
        <v>7</v>
      </c>
      <c r="Y7" s="73" t="s">
        <v>6</v>
      </c>
      <c r="Z7" s="72" t="s">
        <v>7</v>
      </c>
      <c r="AA7" s="72" t="s">
        <v>6</v>
      </c>
      <c r="AB7" s="72" t="s">
        <v>7</v>
      </c>
      <c r="AC7" s="73" t="s">
        <v>6</v>
      </c>
      <c r="AD7" s="72" t="s">
        <v>7</v>
      </c>
      <c r="AE7" s="72" t="s">
        <v>6</v>
      </c>
      <c r="AF7" s="72" t="s">
        <v>7</v>
      </c>
      <c r="AG7" s="73" t="s">
        <v>6</v>
      </c>
      <c r="AH7" s="72" t="s">
        <v>7</v>
      </c>
      <c r="AI7" s="72" t="s">
        <v>6</v>
      </c>
      <c r="AJ7" s="72" t="s">
        <v>7</v>
      </c>
      <c r="AK7" s="73" t="s">
        <v>6</v>
      </c>
      <c r="AL7" s="72" t="s">
        <v>7</v>
      </c>
      <c r="AM7" s="72" t="s">
        <v>6</v>
      </c>
      <c r="AN7" s="72" t="s">
        <v>7</v>
      </c>
      <c r="AO7" s="74" t="s">
        <v>6</v>
      </c>
      <c r="AP7" s="72" t="s">
        <v>7</v>
      </c>
      <c r="AQ7" s="74" t="s">
        <v>6</v>
      </c>
      <c r="AR7" s="72" t="s">
        <v>7</v>
      </c>
      <c r="AS7" s="74" t="s">
        <v>6</v>
      </c>
    </row>
    <row r="8" spans="1:45" ht="26.25" customHeight="1">
      <c r="A8" s="1">
        <v>1</v>
      </c>
      <c r="B8" s="118" t="str">
        <f>COMPILATORE!C4</f>
        <v>Amato Pietro</v>
      </c>
      <c r="C8" s="92" t="s">
        <v>9</v>
      </c>
      <c r="D8" s="93"/>
      <c r="E8" s="94">
        <f t="shared" ref="E8:E57" si="0">H8/I8</f>
        <v>13.333333333333334</v>
      </c>
      <c r="F8" s="95">
        <f>8-G8</f>
        <v>5</v>
      </c>
      <c r="G8" s="96">
        <f>COUNTIF(J8:AG8,"&lt;&gt;0")/2</f>
        <v>3</v>
      </c>
      <c r="H8" s="97">
        <f>J8+L8+N8+P8+R8+T8+V8+X8+Z8+AB8+AD8+AF8+AH8+AJ8+AL8+AN8+AP8+AR8</f>
        <v>80</v>
      </c>
      <c r="I8" s="98">
        <f>K8+M8+O8+Q8+S8+U8+W8+Y8+AA8+AC8+AE8+AG8+AI8+AK8+AM8+AO8+AQ8+AS8</f>
        <v>6</v>
      </c>
      <c r="J8" s="75">
        <f>COMPILATORE!D4</f>
        <v>0</v>
      </c>
      <c r="K8" s="75">
        <f>COMPILATORE!E4</f>
        <v>0</v>
      </c>
      <c r="L8" s="75">
        <f>COMPILATORE!F4</f>
        <v>0</v>
      </c>
      <c r="M8" s="75">
        <f>COMPILATORE!G4</f>
        <v>0</v>
      </c>
      <c r="N8" s="75">
        <f>COMPILATORE!H4</f>
        <v>24</v>
      </c>
      <c r="O8" s="75">
        <f>COMPILATORE!I4</f>
        <v>2</v>
      </c>
      <c r="P8" s="75">
        <f>COMPILATORE!J4</f>
        <v>21</v>
      </c>
      <c r="Q8" s="75">
        <f>COMPILATORE!K4</f>
        <v>2</v>
      </c>
      <c r="R8" s="75">
        <f>COMPILATORE!L4</f>
        <v>35</v>
      </c>
      <c r="S8" s="75">
        <f>COMPILATORE!M4</f>
        <v>2</v>
      </c>
      <c r="T8" s="75">
        <f>COMPILATORE!N4</f>
        <v>0</v>
      </c>
      <c r="U8" s="75">
        <f>COMPILATORE!O4</f>
        <v>0</v>
      </c>
      <c r="V8" s="75">
        <f>COMPILATORE!P4</f>
        <v>0</v>
      </c>
      <c r="W8" s="75">
        <f>COMPILATORE!Q4</f>
        <v>0</v>
      </c>
      <c r="X8" s="75">
        <f>COMPILATORE!R4</f>
        <v>0</v>
      </c>
      <c r="Y8" s="75">
        <f>COMPILATORE!S4</f>
        <v>0</v>
      </c>
      <c r="Z8" s="75">
        <f>COMPILATORE!T4</f>
        <v>0</v>
      </c>
      <c r="AA8" s="75">
        <f>COMPILATORE!U4</f>
        <v>0</v>
      </c>
      <c r="AB8" s="75">
        <f>COMPILATORE!V4</f>
        <v>0</v>
      </c>
      <c r="AC8" s="75">
        <f>COMPILATORE!W4</f>
        <v>0</v>
      </c>
      <c r="AD8" s="75">
        <f>COMPILATORE!X4</f>
        <v>0</v>
      </c>
      <c r="AE8" s="75">
        <f>COMPILATORE!Y4</f>
        <v>0</v>
      </c>
      <c r="AF8" s="75">
        <f>COMPILATORE!Z4</f>
        <v>0</v>
      </c>
      <c r="AG8" s="75">
        <f>COMPILATORE!AA4</f>
        <v>0</v>
      </c>
      <c r="AH8" s="75">
        <f>COMPILATORE!AB4</f>
        <v>0</v>
      </c>
      <c r="AI8" s="75">
        <f>COMPILATORE!AC4</f>
        <v>0</v>
      </c>
      <c r="AJ8" s="75">
        <f>COMPILATORE!AD4</f>
        <v>0</v>
      </c>
      <c r="AK8" s="75">
        <f>COMPILATORE!AE4</f>
        <v>0</v>
      </c>
      <c r="AL8" s="75">
        <f>COMPILATORE!AF4</f>
        <v>0</v>
      </c>
      <c r="AM8" s="75">
        <f>COMPILATORE!AG4</f>
        <v>0</v>
      </c>
      <c r="AN8" s="75">
        <f>COMPILATORE!AH4</f>
        <v>0</v>
      </c>
      <c r="AO8" s="75">
        <f>COMPILATORE!AI4</f>
        <v>0</v>
      </c>
      <c r="AP8" s="75">
        <f>COMPILATORE!AJ4</f>
        <v>0</v>
      </c>
      <c r="AQ8" s="75">
        <f>COMPILATORE!AK4</f>
        <v>0</v>
      </c>
      <c r="AR8" s="75">
        <f>COMPILATORE!AL4</f>
        <v>0</v>
      </c>
      <c r="AS8" s="76">
        <f>COMPILATORE!AM4</f>
        <v>0</v>
      </c>
    </row>
    <row r="9" spans="1:45" ht="26.25" customHeight="1">
      <c r="A9" s="1">
        <v>2</v>
      </c>
      <c r="B9" s="119" t="str">
        <f>COMPILATORE!C5</f>
        <v>Bernasconi Gabriele</v>
      </c>
      <c r="C9" s="92" t="s">
        <v>29</v>
      </c>
      <c r="D9" s="93" t="s">
        <v>88</v>
      </c>
      <c r="E9" s="94">
        <f t="shared" si="0"/>
        <v>22.707874999999998</v>
      </c>
      <c r="F9" s="95">
        <f>8-G9</f>
        <v>1</v>
      </c>
      <c r="G9" s="96">
        <f t="shared" ref="G9:G32" si="1">COUNTIF(J9:AG9,"&lt;&gt;0")/2</f>
        <v>7</v>
      </c>
      <c r="H9" s="97">
        <f>J9+L9+N9+P9+R9+T9+V9+X9+Z9+AB9+AD9+AF9+AH9+AJ9+AL9+AN9+AP9+AR9</f>
        <v>363.32599999999996</v>
      </c>
      <c r="I9" s="98">
        <f t="shared" ref="I9:I57" si="2">K9+M9+O9+Q9+S9+U9+W9+Y9+AA9+AC9+AE9+AG9+AI9+AK9+AM9+AO9+AQ9+AS9</f>
        <v>16</v>
      </c>
      <c r="J9" s="75">
        <f>COMPILATORE!D5</f>
        <v>40.659999999999997</v>
      </c>
      <c r="K9" s="75">
        <f>COMPILATORE!E5</f>
        <v>2</v>
      </c>
      <c r="L9" s="75">
        <f>COMPILATORE!F5</f>
        <v>45</v>
      </c>
      <c r="M9" s="75">
        <f>COMPILATORE!G5</f>
        <v>2</v>
      </c>
      <c r="N9" s="75">
        <f>COMPILATORE!H5</f>
        <v>45</v>
      </c>
      <c r="O9" s="75">
        <f>COMPILATORE!I5</f>
        <v>2</v>
      </c>
      <c r="P9" s="75">
        <f>COMPILATORE!J5</f>
        <v>47</v>
      </c>
      <c r="Q9" s="75">
        <f>COMPILATORE!K5</f>
        <v>2</v>
      </c>
      <c r="R9" s="75">
        <f>COMPILATORE!L5</f>
        <v>44</v>
      </c>
      <c r="S9" s="75">
        <f>COMPILATORE!M5</f>
        <v>2</v>
      </c>
      <c r="T9" s="75">
        <f>COMPILATORE!N5</f>
        <v>49</v>
      </c>
      <c r="U9" s="75">
        <f>COMPILATORE!O5</f>
        <v>2</v>
      </c>
      <c r="V9" s="75">
        <f>COMPILATORE!P5</f>
        <v>46.665999999999997</v>
      </c>
      <c r="W9" s="75">
        <f>COMPILATORE!Q5</f>
        <v>2</v>
      </c>
      <c r="X9" s="75">
        <f>COMPILATORE!R5</f>
        <v>0</v>
      </c>
      <c r="Y9" s="75">
        <f>COMPILATORE!S5</f>
        <v>0</v>
      </c>
      <c r="Z9" s="75">
        <f>COMPILATORE!T5</f>
        <v>0</v>
      </c>
      <c r="AA9" s="75">
        <f>COMPILATORE!U5</f>
        <v>0</v>
      </c>
      <c r="AB9" s="75">
        <f>COMPILATORE!V5</f>
        <v>0</v>
      </c>
      <c r="AC9" s="75">
        <f>COMPILATORE!W5</f>
        <v>0</v>
      </c>
      <c r="AD9" s="75">
        <f>COMPILATORE!X5</f>
        <v>0</v>
      </c>
      <c r="AE9" s="75">
        <f>COMPILATORE!Y5</f>
        <v>0</v>
      </c>
      <c r="AF9" s="75">
        <f>COMPILATORE!Z5</f>
        <v>0</v>
      </c>
      <c r="AG9" s="75">
        <f>COMPILATORE!AA5</f>
        <v>0</v>
      </c>
      <c r="AH9" s="75">
        <f>COMPILATORE!AB5</f>
        <v>0</v>
      </c>
      <c r="AI9" s="75">
        <f>COMPILATORE!AC5</f>
        <v>0</v>
      </c>
      <c r="AJ9" s="75">
        <f>COMPILATORE!AD5</f>
        <v>0</v>
      </c>
      <c r="AK9" s="75">
        <f>COMPILATORE!AE5</f>
        <v>0</v>
      </c>
      <c r="AL9" s="75">
        <f>COMPILATORE!AF5</f>
        <v>0</v>
      </c>
      <c r="AM9" s="75">
        <f>COMPILATORE!AG5</f>
        <v>0</v>
      </c>
      <c r="AN9" s="75">
        <f>COMPILATORE!AH5</f>
        <v>46</v>
      </c>
      <c r="AO9" s="75">
        <f>COMPILATORE!AI5</f>
        <v>2</v>
      </c>
      <c r="AP9" s="75">
        <f>COMPILATORE!AJ5</f>
        <v>0</v>
      </c>
      <c r="AQ9" s="75">
        <f>COMPILATORE!AK5</f>
        <v>0</v>
      </c>
      <c r="AR9" s="75">
        <f>COMPILATORE!AL5</f>
        <v>0</v>
      </c>
      <c r="AS9" s="76">
        <f>COMPILATORE!AM5</f>
        <v>0</v>
      </c>
    </row>
    <row r="10" spans="1:45" ht="26.25" customHeight="1">
      <c r="A10" s="1">
        <v>3</v>
      </c>
      <c r="B10" s="118" t="str">
        <f>COMPILATORE!C6</f>
        <v>Bruzzese Matteo</v>
      </c>
      <c r="C10" s="92" t="s">
        <v>90</v>
      </c>
      <c r="D10" s="93" t="s">
        <v>89</v>
      </c>
      <c r="E10" s="94">
        <f t="shared" si="0"/>
        <v>20.190214285714287</v>
      </c>
      <c r="F10" s="95">
        <f t="shared" ref="F10:F57" si="3">8-G10</f>
        <v>1</v>
      </c>
      <c r="G10" s="96">
        <f t="shared" si="1"/>
        <v>7</v>
      </c>
      <c r="H10" s="97">
        <f t="shared" ref="H10:H57" si="4">J10+L10+N10+P10+R10+T10+V10+X10+Z10+AB10+AD10+AF10+AH10+AJ10+AL10+AN10+AP10+AR10</f>
        <v>282.66300000000001</v>
      </c>
      <c r="I10" s="98">
        <f t="shared" si="2"/>
        <v>14</v>
      </c>
      <c r="J10" s="75">
        <f>COMPILATORE!D6</f>
        <v>35.33</v>
      </c>
      <c r="K10" s="75">
        <f>COMPILATORE!E6</f>
        <v>2</v>
      </c>
      <c r="L10" s="75">
        <f>COMPILATORE!F6</f>
        <v>41</v>
      </c>
      <c r="M10" s="75">
        <f>COMPILATORE!G6</f>
        <v>2</v>
      </c>
      <c r="N10" s="75">
        <f>COMPILATORE!H6</f>
        <v>44</v>
      </c>
      <c r="O10" s="75">
        <f>COMPILATORE!I6</f>
        <v>2</v>
      </c>
      <c r="P10" s="75">
        <f>COMPILATORE!J6</f>
        <v>42</v>
      </c>
      <c r="Q10" s="75">
        <f>COMPILATORE!K6</f>
        <v>2</v>
      </c>
      <c r="R10" s="75">
        <f>COMPILATORE!L6</f>
        <v>46</v>
      </c>
      <c r="S10" s="75">
        <f>COMPILATORE!M6</f>
        <v>2</v>
      </c>
      <c r="T10" s="75">
        <f>COMPILATORE!N6</f>
        <v>33</v>
      </c>
      <c r="U10" s="75">
        <f>COMPILATORE!O6</f>
        <v>2</v>
      </c>
      <c r="V10" s="75">
        <f>COMPILATORE!P6</f>
        <v>41.332999999999998</v>
      </c>
      <c r="W10" s="75">
        <f>COMPILATORE!Q6</f>
        <v>2</v>
      </c>
      <c r="X10" s="75">
        <f>COMPILATORE!R6</f>
        <v>0</v>
      </c>
      <c r="Y10" s="75">
        <f>COMPILATORE!S6</f>
        <v>0</v>
      </c>
      <c r="Z10" s="75">
        <f>COMPILATORE!T6</f>
        <v>0</v>
      </c>
      <c r="AA10" s="75">
        <f>COMPILATORE!U6</f>
        <v>0</v>
      </c>
      <c r="AB10" s="75">
        <f>COMPILATORE!V6</f>
        <v>0</v>
      </c>
      <c r="AC10" s="75">
        <f>COMPILATORE!W6</f>
        <v>0</v>
      </c>
      <c r="AD10" s="75">
        <f>COMPILATORE!X6</f>
        <v>0</v>
      </c>
      <c r="AE10" s="75">
        <f>COMPILATORE!Y6</f>
        <v>0</v>
      </c>
      <c r="AF10" s="75">
        <f>COMPILATORE!Z6</f>
        <v>0</v>
      </c>
      <c r="AG10" s="75">
        <f>COMPILATORE!AA6</f>
        <v>0</v>
      </c>
      <c r="AH10" s="75">
        <f>COMPILATORE!AB6</f>
        <v>0</v>
      </c>
      <c r="AI10" s="75">
        <f>COMPILATORE!AC6</f>
        <v>0</v>
      </c>
      <c r="AJ10" s="75">
        <f>COMPILATORE!AD6</f>
        <v>0</v>
      </c>
      <c r="AK10" s="75">
        <f>COMPILATORE!AE6</f>
        <v>0</v>
      </c>
      <c r="AL10" s="75">
        <f>COMPILATORE!AF6</f>
        <v>0</v>
      </c>
      <c r="AM10" s="75">
        <f>COMPILATORE!AG6</f>
        <v>0</v>
      </c>
      <c r="AN10" s="75">
        <f>COMPILATORE!AH6</f>
        <v>0</v>
      </c>
      <c r="AO10" s="75">
        <f>COMPILATORE!AI6</f>
        <v>0</v>
      </c>
      <c r="AP10" s="75">
        <f>COMPILATORE!AJ6</f>
        <v>0</v>
      </c>
      <c r="AQ10" s="75">
        <f>COMPILATORE!AK6</f>
        <v>0</v>
      </c>
      <c r="AR10" s="75">
        <f>COMPILATORE!AL6</f>
        <v>0</v>
      </c>
      <c r="AS10" s="76">
        <f>COMPILATORE!AM6</f>
        <v>0</v>
      </c>
    </row>
    <row r="11" spans="1:45" ht="26.25" customHeight="1">
      <c r="A11" s="1">
        <v>4</v>
      </c>
      <c r="B11" s="119" t="str">
        <f>COMPILATORE!C7</f>
        <v>Caporuscio Federica</v>
      </c>
      <c r="C11" s="92" t="s">
        <v>29</v>
      </c>
      <c r="D11" s="93" t="s">
        <v>89</v>
      </c>
      <c r="E11" s="94">
        <f t="shared" si="0"/>
        <v>21.690428571428573</v>
      </c>
      <c r="F11" s="95">
        <f t="shared" si="3"/>
        <v>1</v>
      </c>
      <c r="G11" s="96">
        <f t="shared" si="1"/>
        <v>7</v>
      </c>
      <c r="H11" s="97">
        <f t="shared" si="4"/>
        <v>303.666</v>
      </c>
      <c r="I11" s="98">
        <f t="shared" si="2"/>
        <v>14</v>
      </c>
      <c r="J11" s="75">
        <f>COMPILATORE!D7</f>
        <v>40</v>
      </c>
      <c r="K11" s="75">
        <f>COMPILATORE!E7</f>
        <v>2</v>
      </c>
      <c r="L11" s="75">
        <f>COMPILATORE!F7</f>
        <v>43</v>
      </c>
      <c r="M11" s="75">
        <f>COMPILATORE!G7</f>
        <v>2</v>
      </c>
      <c r="N11" s="75">
        <f>COMPILATORE!H7</f>
        <v>48</v>
      </c>
      <c r="O11" s="75">
        <f>COMPILATORE!I7</f>
        <v>2</v>
      </c>
      <c r="P11" s="75">
        <f>COMPILATORE!J7</f>
        <v>43</v>
      </c>
      <c r="Q11" s="75">
        <f>COMPILATORE!K7</f>
        <v>2</v>
      </c>
      <c r="R11" s="75">
        <f>COMPILATORE!L7</f>
        <v>43</v>
      </c>
      <c r="S11" s="75">
        <f>COMPILATORE!M7</f>
        <v>2</v>
      </c>
      <c r="T11" s="75">
        <f>COMPILATORE!N7</f>
        <v>44</v>
      </c>
      <c r="U11" s="75">
        <f>COMPILATORE!O7</f>
        <v>2</v>
      </c>
      <c r="V11" s="75">
        <f>COMPILATORE!P7</f>
        <v>42.665999999999997</v>
      </c>
      <c r="W11" s="75">
        <f>COMPILATORE!Q7</f>
        <v>2</v>
      </c>
      <c r="X11" s="75">
        <f>COMPILATORE!R7</f>
        <v>0</v>
      </c>
      <c r="Y11" s="75">
        <f>COMPILATORE!S7</f>
        <v>0</v>
      </c>
      <c r="Z11" s="75">
        <f>COMPILATORE!T7</f>
        <v>0</v>
      </c>
      <c r="AA11" s="75">
        <f>COMPILATORE!U7</f>
        <v>0</v>
      </c>
      <c r="AB11" s="75">
        <f>COMPILATORE!V7</f>
        <v>0</v>
      </c>
      <c r="AC11" s="75">
        <f>COMPILATORE!W7</f>
        <v>0</v>
      </c>
      <c r="AD11" s="75">
        <f>COMPILATORE!X7</f>
        <v>0</v>
      </c>
      <c r="AE11" s="75">
        <f>COMPILATORE!Y7</f>
        <v>0</v>
      </c>
      <c r="AF11" s="75">
        <f>COMPILATORE!Z7</f>
        <v>0</v>
      </c>
      <c r="AG11" s="75">
        <f>COMPILATORE!AA7</f>
        <v>0</v>
      </c>
      <c r="AH11" s="75">
        <f>COMPILATORE!AB7</f>
        <v>0</v>
      </c>
      <c r="AI11" s="75">
        <f>COMPILATORE!AC7</f>
        <v>0</v>
      </c>
      <c r="AJ11" s="75">
        <f>COMPILATORE!AD7</f>
        <v>0</v>
      </c>
      <c r="AK11" s="75">
        <f>COMPILATORE!AE7</f>
        <v>0</v>
      </c>
      <c r="AL11" s="75">
        <f>COMPILATORE!AF7</f>
        <v>0</v>
      </c>
      <c r="AM11" s="75">
        <f>COMPILATORE!AG7</f>
        <v>0</v>
      </c>
      <c r="AN11" s="75">
        <f>COMPILATORE!AH7</f>
        <v>0</v>
      </c>
      <c r="AO11" s="75">
        <f>COMPILATORE!AI7</f>
        <v>0</v>
      </c>
      <c r="AP11" s="75">
        <f>COMPILATORE!AJ7</f>
        <v>0</v>
      </c>
      <c r="AQ11" s="75">
        <f>COMPILATORE!AK7</f>
        <v>0</v>
      </c>
      <c r="AR11" s="75">
        <f>COMPILATORE!AL7</f>
        <v>0</v>
      </c>
      <c r="AS11" s="76">
        <f>COMPILATORE!AM7</f>
        <v>0</v>
      </c>
    </row>
    <row r="12" spans="1:45" ht="26.25" customHeight="1">
      <c r="A12" s="1">
        <v>5</v>
      </c>
      <c r="B12" s="118" t="str">
        <f>COMPILATORE!C8</f>
        <v>D'aversa Fabio</v>
      </c>
      <c r="C12" s="92" t="s">
        <v>9</v>
      </c>
      <c r="D12" s="99"/>
      <c r="E12" s="94">
        <f t="shared" si="0"/>
        <v>16.099299999999999</v>
      </c>
      <c r="F12" s="95">
        <f t="shared" si="3"/>
        <v>3</v>
      </c>
      <c r="G12" s="96">
        <f t="shared" si="1"/>
        <v>5</v>
      </c>
      <c r="H12" s="97">
        <f t="shared" si="4"/>
        <v>160.99299999999999</v>
      </c>
      <c r="I12" s="98">
        <f t="shared" si="2"/>
        <v>10</v>
      </c>
      <c r="J12" s="75">
        <f>COMPILATORE!D8</f>
        <v>28.66</v>
      </c>
      <c r="K12" s="75">
        <f>COMPILATORE!E8</f>
        <v>2</v>
      </c>
      <c r="L12" s="75">
        <f>COMPILATORE!F8</f>
        <v>0</v>
      </c>
      <c r="M12" s="75">
        <f>COMPILATORE!G8</f>
        <v>0</v>
      </c>
      <c r="N12" s="75">
        <f>COMPILATORE!H8</f>
        <v>0</v>
      </c>
      <c r="O12" s="75">
        <f>COMPILATORE!I8</f>
        <v>0</v>
      </c>
      <c r="P12" s="75">
        <f>COMPILATORE!J8</f>
        <v>35</v>
      </c>
      <c r="Q12" s="75">
        <f>COMPILATORE!K8</f>
        <v>2</v>
      </c>
      <c r="R12" s="75">
        <f>COMPILATORE!L8</f>
        <v>30</v>
      </c>
      <c r="S12" s="75">
        <f>COMPILATORE!M8</f>
        <v>2</v>
      </c>
      <c r="T12" s="75">
        <f>COMPILATORE!N8</f>
        <v>32</v>
      </c>
      <c r="U12" s="75">
        <f>COMPILATORE!O8</f>
        <v>2</v>
      </c>
      <c r="V12" s="75">
        <f>COMPILATORE!P8</f>
        <v>35.332999999999998</v>
      </c>
      <c r="W12" s="75">
        <f>COMPILATORE!Q8</f>
        <v>2</v>
      </c>
      <c r="X12" s="75">
        <f>COMPILATORE!R8</f>
        <v>0</v>
      </c>
      <c r="Y12" s="75">
        <f>COMPILATORE!S8</f>
        <v>0</v>
      </c>
      <c r="Z12" s="75">
        <f>COMPILATORE!T8</f>
        <v>0</v>
      </c>
      <c r="AA12" s="75">
        <f>COMPILATORE!U8</f>
        <v>0</v>
      </c>
      <c r="AB12" s="75">
        <f>COMPILATORE!V8</f>
        <v>0</v>
      </c>
      <c r="AC12" s="75">
        <f>COMPILATORE!W8</f>
        <v>0</v>
      </c>
      <c r="AD12" s="75">
        <f>COMPILATORE!X8</f>
        <v>0</v>
      </c>
      <c r="AE12" s="75">
        <f>COMPILATORE!Y8</f>
        <v>0</v>
      </c>
      <c r="AF12" s="75">
        <f>COMPILATORE!Z8</f>
        <v>0</v>
      </c>
      <c r="AG12" s="75">
        <f>COMPILATORE!AA8</f>
        <v>0</v>
      </c>
      <c r="AH12" s="75">
        <f>COMPILATORE!AB8</f>
        <v>0</v>
      </c>
      <c r="AI12" s="75">
        <f>COMPILATORE!AC8</f>
        <v>0</v>
      </c>
      <c r="AJ12" s="75">
        <f>COMPILATORE!AD8</f>
        <v>0</v>
      </c>
      <c r="AK12" s="75">
        <f>COMPILATORE!AE8</f>
        <v>0</v>
      </c>
      <c r="AL12" s="75">
        <f>COMPILATORE!AF8</f>
        <v>0</v>
      </c>
      <c r="AM12" s="75">
        <f>COMPILATORE!AG8</f>
        <v>0</v>
      </c>
      <c r="AN12" s="75">
        <f>COMPILATORE!AH8</f>
        <v>0</v>
      </c>
      <c r="AO12" s="75">
        <f>COMPILATORE!AI8</f>
        <v>0</v>
      </c>
      <c r="AP12" s="75">
        <f>COMPILATORE!AJ8</f>
        <v>0</v>
      </c>
      <c r="AQ12" s="75">
        <f>COMPILATORE!AK8</f>
        <v>0</v>
      </c>
      <c r="AR12" s="75">
        <f>COMPILATORE!AL8</f>
        <v>0</v>
      </c>
      <c r="AS12" s="76">
        <f>COMPILATORE!AM8</f>
        <v>0</v>
      </c>
    </row>
    <row r="13" spans="1:45" ht="26.25" customHeight="1">
      <c r="A13" s="1">
        <v>6</v>
      </c>
      <c r="B13" s="118" t="str">
        <f>COMPILATORE!C9</f>
        <v>Del Priore Fabbrizio</v>
      </c>
      <c r="C13" s="92" t="s">
        <v>9</v>
      </c>
      <c r="D13" s="99"/>
      <c r="E13" s="94">
        <f t="shared" si="0"/>
        <v>12.5</v>
      </c>
      <c r="F13" s="95">
        <f t="shared" si="3"/>
        <v>7</v>
      </c>
      <c r="G13" s="96">
        <f t="shared" si="1"/>
        <v>1</v>
      </c>
      <c r="H13" s="97">
        <f t="shared" si="4"/>
        <v>25</v>
      </c>
      <c r="I13" s="98">
        <f t="shared" si="2"/>
        <v>2</v>
      </c>
      <c r="J13" s="75">
        <f>COMPILATORE!D9</f>
        <v>0</v>
      </c>
      <c r="K13" s="75">
        <f>COMPILATORE!E9</f>
        <v>0</v>
      </c>
      <c r="L13" s="75">
        <f>COMPILATORE!F9</f>
        <v>25</v>
      </c>
      <c r="M13" s="75">
        <f>COMPILATORE!G9</f>
        <v>2</v>
      </c>
      <c r="N13" s="75">
        <f>COMPILATORE!H9</f>
        <v>0</v>
      </c>
      <c r="O13" s="75">
        <f>COMPILATORE!I9</f>
        <v>0</v>
      </c>
      <c r="P13" s="75">
        <f>COMPILATORE!J9</f>
        <v>0</v>
      </c>
      <c r="Q13" s="75">
        <f>COMPILATORE!K9</f>
        <v>0</v>
      </c>
      <c r="R13" s="75">
        <f>COMPILATORE!L9</f>
        <v>0</v>
      </c>
      <c r="S13" s="75">
        <f>COMPILATORE!M9</f>
        <v>0</v>
      </c>
      <c r="T13" s="75">
        <f>COMPILATORE!N9</f>
        <v>0</v>
      </c>
      <c r="U13" s="75">
        <f>COMPILATORE!O9</f>
        <v>0</v>
      </c>
      <c r="V13" s="75">
        <f>COMPILATORE!P9</f>
        <v>0</v>
      </c>
      <c r="W13" s="75">
        <f>COMPILATORE!Q9</f>
        <v>0</v>
      </c>
      <c r="X13" s="75">
        <f>COMPILATORE!R9</f>
        <v>0</v>
      </c>
      <c r="Y13" s="75">
        <f>COMPILATORE!S9</f>
        <v>0</v>
      </c>
      <c r="Z13" s="75">
        <f>COMPILATORE!T9</f>
        <v>0</v>
      </c>
      <c r="AA13" s="75">
        <f>COMPILATORE!U9</f>
        <v>0</v>
      </c>
      <c r="AB13" s="75">
        <f>COMPILATORE!V9</f>
        <v>0</v>
      </c>
      <c r="AC13" s="75">
        <f>COMPILATORE!W9</f>
        <v>0</v>
      </c>
      <c r="AD13" s="75">
        <f>COMPILATORE!X9</f>
        <v>0</v>
      </c>
      <c r="AE13" s="75">
        <f>COMPILATORE!Y9</f>
        <v>0</v>
      </c>
      <c r="AF13" s="75">
        <f>COMPILATORE!Z9</f>
        <v>0</v>
      </c>
      <c r="AG13" s="75">
        <f>COMPILATORE!AA9</f>
        <v>0</v>
      </c>
      <c r="AH13" s="75">
        <f>COMPILATORE!AB9</f>
        <v>0</v>
      </c>
      <c r="AI13" s="75">
        <f>COMPILATORE!AC9</f>
        <v>0</v>
      </c>
      <c r="AJ13" s="75">
        <f>COMPILATORE!AD9</f>
        <v>0</v>
      </c>
      <c r="AK13" s="75">
        <f>COMPILATORE!AE9</f>
        <v>0</v>
      </c>
      <c r="AL13" s="75">
        <f>COMPILATORE!AF9</f>
        <v>0</v>
      </c>
      <c r="AM13" s="75">
        <f>COMPILATORE!AG9</f>
        <v>0</v>
      </c>
      <c r="AN13" s="75">
        <f>COMPILATORE!AH9</f>
        <v>0</v>
      </c>
      <c r="AO13" s="75">
        <f>COMPILATORE!AI9</f>
        <v>0</v>
      </c>
      <c r="AP13" s="75">
        <f>COMPILATORE!AJ9</f>
        <v>0</v>
      </c>
      <c r="AQ13" s="75">
        <f>COMPILATORE!AK9</f>
        <v>0</v>
      </c>
      <c r="AR13" s="75">
        <f>COMPILATORE!AL9</f>
        <v>0</v>
      </c>
      <c r="AS13" s="76">
        <f>COMPILATORE!AM9</f>
        <v>0</v>
      </c>
    </row>
    <row r="14" spans="1:45" ht="26.25" customHeight="1">
      <c r="A14" s="1">
        <v>7</v>
      </c>
      <c r="B14" s="118" t="str">
        <f>COMPILATORE!C10</f>
        <v>Iozzia Massimiliano</v>
      </c>
      <c r="C14" s="92" t="s">
        <v>86</v>
      </c>
      <c r="D14" s="93"/>
      <c r="E14" s="94">
        <f t="shared" si="0"/>
        <v>18.166083333333333</v>
      </c>
      <c r="F14" s="95">
        <f t="shared" si="3"/>
        <v>2</v>
      </c>
      <c r="G14" s="96">
        <f t="shared" si="1"/>
        <v>6</v>
      </c>
      <c r="H14" s="97">
        <f t="shared" si="4"/>
        <v>217.99299999999999</v>
      </c>
      <c r="I14" s="98">
        <f t="shared" si="2"/>
        <v>12</v>
      </c>
      <c r="J14" s="75">
        <f>COMPILATORE!D10</f>
        <v>34.659999999999997</v>
      </c>
      <c r="K14" s="75">
        <f>COMPILATORE!E10</f>
        <v>2</v>
      </c>
      <c r="L14" s="75">
        <f>COMPILATORE!F10</f>
        <v>31</v>
      </c>
      <c r="M14" s="75">
        <f>COMPILATORE!G10</f>
        <v>2</v>
      </c>
      <c r="N14" s="75">
        <f>COMPILATORE!H10</f>
        <v>39</v>
      </c>
      <c r="O14" s="75">
        <f>COMPILATORE!I10</f>
        <v>2</v>
      </c>
      <c r="P14" s="75">
        <f>COMPILATORE!J10</f>
        <v>39</v>
      </c>
      <c r="Q14" s="75">
        <f>COMPILATORE!K10</f>
        <v>2</v>
      </c>
      <c r="R14" s="75">
        <f>COMPILATORE!L10</f>
        <v>37</v>
      </c>
      <c r="S14" s="75">
        <f>COMPILATORE!M10</f>
        <v>2</v>
      </c>
      <c r="T14" s="75">
        <f>COMPILATORE!N10</f>
        <v>0</v>
      </c>
      <c r="U14" s="75">
        <f>COMPILATORE!O10</f>
        <v>0</v>
      </c>
      <c r="V14" s="75">
        <f>COMPILATORE!P10</f>
        <v>37.332999999999998</v>
      </c>
      <c r="W14" s="75">
        <f>COMPILATORE!Q10</f>
        <v>2</v>
      </c>
      <c r="X14" s="75">
        <f>COMPILATORE!R10</f>
        <v>0</v>
      </c>
      <c r="Y14" s="75">
        <f>COMPILATORE!S10</f>
        <v>0</v>
      </c>
      <c r="Z14" s="75">
        <f>COMPILATORE!T10</f>
        <v>0</v>
      </c>
      <c r="AA14" s="75">
        <f>COMPILATORE!U10</f>
        <v>0</v>
      </c>
      <c r="AB14" s="75">
        <f>COMPILATORE!V10</f>
        <v>0</v>
      </c>
      <c r="AC14" s="75">
        <f>COMPILATORE!W10</f>
        <v>0</v>
      </c>
      <c r="AD14" s="75">
        <f>COMPILATORE!X10</f>
        <v>0</v>
      </c>
      <c r="AE14" s="75">
        <f>COMPILATORE!Y10</f>
        <v>0</v>
      </c>
      <c r="AF14" s="75">
        <f>COMPILATORE!Z10</f>
        <v>0</v>
      </c>
      <c r="AG14" s="75">
        <f>COMPILATORE!AA10</f>
        <v>0</v>
      </c>
      <c r="AH14" s="75">
        <f>COMPILATORE!AB10</f>
        <v>0</v>
      </c>
      <c r="AI14" s="75">
        <f>COMPILATORE!AC10</f>
        <v>0</v>
      </c>
      <c r="AJ14" s="75">
        <f>COMPILATORE!AD10</f>
        <v>0</v>
      </c>
      <c r="AK14" s="75">
        <f>COMPILATORE!AE10</f>
        <v>0</v>
      </c>
      <c r="AL14" s="75">
        <f>COMPILATORE!AF10</f>
        <v>0</v>
      </c>
      <c r="AM14" s="75">
        <f>COMPILATORE!AG10</f>
        <v>0</v>
      </c>
      <c r="AN14" s="75">
        <f>COMPILATORE!AH10</f>
        <v>0</v>
      </c>
      <c r="AO14" s="75">
        <f>COMPILATORE!AI10</f>
        <v>0</v>
      </c>
      <c r="AP14" s="75">
        <f>COMPILATORE!AJ10</f>
        <v>0</v>
      </c>
      <c r="AQ14" s="75">
        <f>COMPILATORE!AK10</f>
        <v>0</v>
      </c>
      <c r="AR14" s="75">
        <f>COMPILATORE!AL10</f>
        <v>0</v>
      </c>
      <c r="AS14" s="76">
        <f>COMPILATORE!AM10</f>
        <v>0</v>
      </c>
    </row>
    <row r="15" spans="1:45" ht="26.25" customHeight="1">
      <c r="A15" s="1">
        <v>8</v>
      </c>
      <c r="B15" s="118" t="str">
        <f>COMPILATORE!C11</f>
        <v>Libertai Luciano</v>
      </c>
      <c r="C15" s="92" t="s">
        <v>10</v>
      </c>
      <c r="D15" s="93"/>
      <c r="E15" s="94">
        <f t="shared" si="0"/>
        <v>17.666249999999998</v>
      </c>
      <c r="F15" s="95">
        <f t="shared" si="3"/>
        <v>4</v>
      </c>
      <c r="G15" s="96">
        <f t="shared" si="1"/>
        <v>4</v>
      </c>
      <c r="H15" s="97">
        <f t="shared" si="4"/>
        <v>141.32999999999998</v>
      </c>
      <c r="I15" s="98">
        <f t="shared" si="2"/>
        <v>8</v>
      </c>
      <c r="J15" s="75">
        <f>COMPILATORE!D11</f>
        <v>33.33</v>
      </c>
      <c r="K15" s="75">
        <f>COMPILATORE!E11</f>
        <v>2</v>
      </c>
      <c r="L15" s="75">
        <f>COMPILATORE!F11</f>
        <v>28</v>
      </c>
      <c r="M15" s="75">
        <f>COMPILATORE!G11</f>
        <v>2</v>
      </c>
      <c r="N15" s="75">
        <f>COMPILATORE!H11</f>
        <v>40</v>
      </c>
      <c r="O15" s="75">
        <f>COMPILATORE!I11</f>
        <v>2</v>
      </c>
      <c r="P15" s="75">
        <f>COMPILATORE!J11</f>
        <v>40</v>
      </c>
      <c r="Q15" s="75">
        <f>COMPILATORE!K11</f>
        <v>2</v>
      </c>
      <c r="R15" s="75">
        <f>COMPILATORE!L11</f>
        <v>0</v>
      </c>
      <c r="S15" s="75">
        <f>COMPILATORE!M11</f>
        <v>0</v>
      </c>
      <c r="T15" s="75">
        <f>COMPILATORE!N11</f>
        <v>0</v>
      </c>
      <c r="U15" s="75">
        <f>COMPILATORE!O11</f>
        <v>0</v>
      </c>
      <c r="V15" s="75">
        <f>COMPILATORE!P11</f>
        <v>0</v>
      </c>
      <c r="W15" s="75">
        <f>COMPILATORE!Q11</f>
        <v>0</v>
      </c>
      <c r="X15" s="75">
        <f>COMPILATORE!R11</f>
        <v>0</v>
      </c>
      <c r="Y15" s="75">
        <f>COMPILATORE!S11</f>
        <v>0</v>
      </c>
      <c r="Z15" s="75">
        <f>COMPILATORE!T11</f>
        <v>0</v>
      </c>
      <c r="AA15" s="75">
        <f>COMPILATORE!U11</f>
        <v>0</v>
      </c>
      <c r="AB15" s="75">
        <f>COMPILATORE!V11</f>
        <v>0</v>
      </c>
      <c r="AC15" s="75">
        <f>COMPILATORE!W11</f>
        <v>0</v>
      </c>
      <c r="AD15" s="75">
        <f>COMPILATORE!X11</f>
        <v>0</v>
      </c>
      <c r="AE15" s="75">
        <f>COMPILATORE!Y11</f>
        <v>0</v>
      </c>
      <c r="AF15" s="75">
        <f>COMPILATORE!Z11</f>
        <v>0</v>
      </c>
      <c r="AG15" s="75">
        <f>COMPILATORE!AA11</f>
        <v>0</v>
      </c>
      <c r="AH15" s="75">
        <f>COMPILATORE!AB11</f>
        <v>0</v>
      </c>
      <c r="AI15" s="75">
        <f>COMPILATORE!AC11</f>
        <v>0</v>
      </c>
      <c r="AJ15" s="75">
        <f>COMPILATORE!AD11</f>
        <v>0</v>
      </c>
      <c r="AK15" s="75">
        <f>COMPILATORE!AE11</f>
        <v>0</v>
      </c>
      <c r="AL15" s="75">
        <f>COMPILATORE!AF11</f>
        <v>0</v>
      </c>
      <c r="AM15" s="75">
        <f>COMPILATORE!AG11</f>
        <v>0</v>
      </c>
      <c r="AN15" s="75">
        <f>COMPILATORE!AH11</f>
        <v>0</v>
      </c>
      <c r="AO15" s="75">
        <f>COMPILATORE!AI11</f>
        <v>0</v>
      </c>
      <c r="AP15" s="75">
        <f>COMPILATORE!AJ11</f>
        <v>0</v>
      </c>
      <c r="AQ15" s="75">
        <f>COMPILATORE!AK11</f>
        <v>0</v>
      </c>
      <c r="AR15" s="75">
        <f>COMPILATORE!AL11</f>
        <v>0</v>
      </c>
      <c r="AS15" s="76">
        <f>COMPILATORE!AM11</f>
        <v>0</v>
      </c>
    </row>
    <row r="16" spans="1:45" ht="26.25" customHeight="1">
      <c r="A16" s="1">
        <v>9</v>
      </c>
      <c r="B16" s="118" t="str">
        <f>COMPILATORE!C12</f>
        <v>Lizzio Giovanni</v>
      </c>
      <c r="C16" s="92" t="s">
        <v>86</v>
      </c>
      <c r="D16" s="93"/>
      <c r="E16" s="94">
        <f>H16/I16</f>
        <v>15.75</v>
      </c>
      <c r="F16" s="95">
        <f t="shared" si="3"/>
        <v>4</v>
      </c>
      <c r="G16" s="96">
        <f t="shared" si="1"/>
        <v>4</v>
      </c>
      <c r="H16" s="97">
        <f>J16+L16+N16+P16+R16+T16+V16+X16+Z16+AB16+AD16+AF16+AH16+AJ16+AL16+AN16+AP16+AR16</f>
        <v>126</v>
      </c>
      <c r="I16" s="98">
        <f t="shared" si="2"/>
        <v>8</v>
      </c>
      <c r="J16" s="75">
        <f>COMPILATORE!D12</f>
        <v>34</v>
      </c>
      <c r="K16" s="75">
        <f>COMPILATORE!E12</f>
        <v>2</v>
      </c>
      <c r="L16" s="75">
        <f>COMPILATORE!F12</f>
        <v>30</v>
      </c>
      <c r="M16" s="75">
        <f>COMPILATORE!G12</f>
        <v>2</v>
      </c>
      <c r="N16" s="75">
        <f>COMPILATORE!H12</f>
        <v>0</v>
      </c>
      <c r="O16" s="75">
        <f>COMPILATORE!I12</f>
        <v>0</v>
      </c>
      <c r="P16" s="75">
        <f>COMPILATORE!J12</f>
        <v>32</v>
      </c>
      <c r="Q16" s="75">
        <f>COMPILATORE!K12</f>
        <v>2</v>
      </c>
      <c r="R16" s="75">
        <f>COMPILATORE!L12</f>
        <v>30</v>
      </c>
      <c r="S16" s="75">
        <f>COMPILATORE!M12</f>
        <v>2</v>
      </c>
      <c r="T16" s="75">
        <f>COMPILATORE!N12</f>
        <v>0</v>
      </c>
      <c r="U16" s="75">
        <f>COMPILATORE!O12</f>
        <v>0</v>
      </c>
      <c r="V16" s="75">
        <f>COMPILATORE!P12</f>
        <v>0</v>
      </c>
      <c r="W16" s="75">
        <f>COMPILATORE!Q12</f>
        <v>0</v>
      </c>
      <c r="X16" s="75">
        <f>COMPILATORE!R12</f>
        <v>0</v>
      </c>
      <c r="Y16" s="75">
        <f>COMPILATORE!S12</f>
        <v>0</v>
      </c>
      <c r="Z16" s="75">
        <f>COMPILATORE!T12</f>
        <v>0</v>
      </c>
      <c r="AA16" s="75">
        <f>COMPILATORE!U12</f>
        <v>0</v>
      </c>
      <c r="AB16" s="75">
        <f>COMPILATORE!V12</f>
        <v>0</v>
      </c>
      <c r="AC16" s="75">
        <f>COMPILATORE!W12</f>
        <v>0</v>
      </c>
      <c r="AD16" s="75">
        <f>COMPILATORE!X12</f>
        <v>0</v>
      </c>
      <c r="AE16" s="75">
        <f>COMPILATORE!Y12</f>
        <v>0</v>
      </c>
      <c r="AF16" s="75">
        <f>COMPILATORE!Z12</f>
        <v>0</v>
      </c>
      <c r="AG16" s="75">
        <f>COMPILATORE!AA12</f>
        <v>0</v>
      </c>
      <c r="AH16" s="75">
        <f>COMPILATORE!AB12</f>
        <v>0</v>
      </c>
      <c r="AI16" s="75">
        <f>COMPILATORE!AC12</f>
        <v>0</v>
      </c>
      <c r="AJ16" s="75">
        <f>COMPILATORE!AD12</f>
        <v>0</v>
      </c>
      <c r="AK16" s="75">
        <f>COMPILATORE!AE12</f>
        <v>0</v>
      </c>
      <c r="AL16" s="75">
        <f>COMPILATORE!AF12</f>
        <v>0</v>
      </c>
      <c r="AM16" s="75">
        <f>COMPILATORE!AG12</f>
        <v>0</v>
      </c>
      <c r="AN16" s="75">
        <f>COMPILATORE!AH12</f>
        <v>0</v>
      </c>
      <c r="AO16" s="75">
        <f>COMPILATORE!AI12</f>
        <v>0</v>
      </c>
      <c r="AP16" s="75">
        <f>COMPILATORE!AJ12</f>
        <v>0</v>
      </c>
      <c r="AQ16" s="75">
        <f>COMPILATORE!AK12</f>
        <v>0</v>
      </c>
      <c r="AR16" s="75">
        <f>COMPILATORE!AL12</f>
        <v>0</v>
      </c>
      <c r="AS16" s="76">
        <f>COMPILATORE!AM12</f>
        <v>0</v>
      </c>
    </row>
    <row r="17" spans="1:45" ht="26.25" customHeight="1">
      <c r="A17" s="1">
        <v>10</v>
      </c>
      <c r="B17" s="118" t="str">
        <f>COMPILATORE!C13</f>
        <v>Mancini Roberto</v>
      </c>
      <c r="C17" s="92" t="s">
        <v>30</v>
      </c>
      <c r="D17" s="93"/>
      <c r="E17" s="94">
        <f t="shared" si="0"/>
        <v>18.928571428571427</v>
      </c>
      <c r="F17" s="95">
        <f t="shared" si="3"/>
        <v>3</v>
      </c>
      <c r="G17" s="96">
        <f t="shared" si="1"/>
        <v>5</v>
      </c>
      <c r="H17" s="97">
        <f t="shared" si="4"/>
        <v>265</v>
      </c>
      <c r="I17" s="98">
        <f t="shared" si="2"/>
        <v>14</v>
      </c>
      <c r="J17" s="75">
        <f>COMPILATORE!D13</f>
        <v>36</v>
      </c>
      <c r="K17" s="75">
        <f>COMPILATORE!E13</f>
        <v>2</v>
      </c>
      <c r="L17" s="75">
        <f>COMPILATORE!F13</f>
        <v>37</v>
      </c>
      <c r="M17" s="75">
        <f>COMPILATORE!G13</f>
        <v>2</v>
      </c>
      <c r="N17" s="75">
        <f>COMPILATORE!H13</f>
        <v>37</v>
      </c>
      <c r="O17" s="75">
        <f>COMPILATORE!I13</f>
        <v>2</v>
      </c>
      <c r="P17" s="75">
        <f>COMPILATORE!J13</f>
        <v>41</v>
      </c>
      <c r="Q17" s="75">
        <f>COMPILATORE!K13</f>
        <v>2</v>
      </c>
      <c r="R17" s="75">
        <f>COMPILATORE!L13</f>
        <v>0</v>
      </c>
      <c r="S17" s="75">
        <f>COMPILATORE!M13</f>
        <v>0</v>
      </c>
      <c r="T17" s="75">
        <f>COMPILATORE!N13</f>
        <v>37</v>
      </c>
      <c r="U17" s="75">
        <f>COMPILATORE!O13</f>
        <v>2</v>
      </c>
      <c r="V17" s="75">
        <f>COMPILATORE!P13</f>
        <v>0</v>
      </c>
      <c r="W17" s="75">
        <f>COMPILATORE!Q13</f>
        <v>0</v>
      </c>
      <c r="X17" s="75">
        <f>COMPILATORE!R13</f>
        <v>0</v>
      </c>
      <c r="Y17" s="75">
        <f>COMPILATORE!S13</f>
        <v>0</v>
      </c>
      <c r="Z17" s="75">
        <f>COMPILATORE!T13</f>
        <v>0</v>
      </c>
      <c r="AA17" s="75">
        <f>COMPILATORE!U13</f>
        <v>0</v>
      </c>
      <c r="AB17" s="75">
        <f>COMPILATORE!V13</f>
        <v>0</v>
      </c>
      <c r="AC17" s="75">
        <f>COMPILATORE!W13</f>
        <v>0</v>
      </c>
      <c r="AD17" s="75">
        <f>COMPILATORE!X13</f>
        <v>0</v>
      </c>
      <c r="AE17" s="75">
        <f>COMPILATORE!Y13</f>
        <v>0</v>
      </c>
      <c r="AF17" s="75">
        <f>COMPILATORE!Z13</f>
        <v>0</v>
      </c>
      <c r="AG17" s="75">
        <f>COMPILATORE!AA13</f>
        <v>0</v>
      </c>
      <c r="AH17" s="75">
        <f>COMPILATORE!AB13</f>
        <v>0</v>
      </c>
      <c r="AI17" s="75">
        <f>COMPILATORE!AC13</f>
        <v>0</v>
      </c>
      <c r="AJ17" s="75">
        <f>COMPILATORE!AD13</f>
        <v>38.5</v>
      </c>
      <c r="AK17" s="75">
        <f>COMPILATORE!AE13</f>
        <v>2</v>
      </c>
      <c r="AL17" s="75">
        <f>COMPILATORE!AF13</f>
        <v>38.5</v>
      </c>
      <c r="AM17" s="75">
        <f>COMPILATORE!AG13</f>
        <v>2</v>
      </c>
      <c r="AN17" s="75">
        <f>COMPILATORE!AH13</f>
        <v>0</v>
      </c>
      <c r="AO17" s="75">
        <f>COMPILATORE!AI13</f>
        <v>0</v>
      </c>
      <c r="AP17" s="75">
        <f>COMPILATORE!AJ13</f>
        <v>0</v>
      </c>
      <c r="AQ17" s="75">
        <f>COMPILATORE!AK13</f>
        <v>0</v>
      </c>
      <c r="AR17" s="75">
        <f>COMPILATORE!AL13</f>
        <v>0</v>
      </c>
      <c r="AS17" s="76">
        <f>COMPILATORE!AM13</f>
        <v>0</v>
      </c>
    </row>
    <row r="18" spans="1:45" ht="26.25" customHeight="1">
      <c r="A18" s="1">
        <v>11</v>
      </c>
      <c r="B18" s="118" t="str">
        <f>COMPILATORE!C14</f>
        <v>Mastrangelo Claudio</v>
      </c>
      <c r="C18" s="92" t="s">
        <v>9</v>
      </c>
      <c r="D18" s="99"/>
      <c r="E18" s="94">
        <f t="shared" si="0"/>
        <v>14.555</v>
      </c>
      <c r="F18" s="95">
        <f t="shared" si="3"/>
        <v>5</v>
      </c>
      <c r="G18" s="96">
        <f t="shared" si="1"/>
        <v>3</v>
      </c>
      <c r="H18" s="97">
        <f t="shared" si="4"/>
        <v>87.33</v>
      </c>
      <c r="I18" s="98">
        <f t="shared" si="2"/>
        <v>6</v>
      </c>
      <c r="J18" s="75">
        <f>COMPILATORE!D14</f>
        <v>27.33</v>
      </c>
      <c r="K18" s="75">
        <f>COMPILATORE!E14</f>
        <v>2</v>
      </c>
      <c r="L18" s="75">
        <f>COMPILATORE!F14</f>
        <v>0</v>
      </c>
      <c r="M18" s="75">
        <f>COMPILATORE!G14</f>
        <v>0</v>
      </c>
      <c r="N18" s="75">
        <f>COMPILATORE!H14</f>
        <v>24</v>
      </c>
      <c r="O18" s="75">
        <f>COMPILATORE!I14</f>
        <v>2</v>
      </c>
      <c r="P18" s="75">
        <f>COMPILATORE!J14</f>
        <v>0</v>
      </c>
      <c r="Q18" s="75">
        <f>COMPILATORE!K14</f>
        <v>0</v>
      </c>
      <c r="R18" s="75">
        <f>COMPILATORE!L14</f>
        <v>0</v>
      </c>
      <c r="S18" s="75">
        <f>COMPILATORE!M14</f>
        <v>0</v>
      </c>
      <c r="T18" s="75">
        <f>COMPILATORE!N14</f>
        <v>0</v>
      </c>
      <c r="U18" s="75">
        <f>COMPILATORE!O14</f>
        <v>0</v>
      </c>
      <c r="V18" s="75">
        <f>COMPILATORE!P14</f>
        <v>36</v>
      </c>
      <c r="W18" s="75">
        <f>COMPILATORE!Q14</f>
        <v>2</v>
      </c>
      <c r="X18" s="75">
        <f>COMPILATORE!R14</f>
        <v>0</v>
      </c>
      <c r="Y18" s="75">
        <f>COMPILATORE!S14</f>
        <v>0</v>
      </c>
      <c r="Z18" s="75">
        <f>COMPILATORE!T14</f>
        <v>0</v>
      </c>
      <c r="AA18" s="75">
        <f>COMPILATORE!U14</f>
        <v>0</v>
      </c>
      <c r="AB18" s="75">
        <f>COMPILATORE!V14</f>
        <v>0</v>
      </c>
      <c r="AC18" s="75">
        <f>COMPILATORE!W14</f>
        <v>0</v>
      </c>
      <c r="AD18" s="75">
        <f>COMPILATORE!X14</f>
        <v>0</v>
      </c>
      <c r="AE18" s="75">
        <f>COMPILATORE!Y14</f>
        <v>0</v>
      </c>
      <c r="AF18" s="75">
        <f>COMPILATORE!Z14</f>
        <v>0</v>
      </c>
      <c r="AG18" s="75">
        <f>COMPILATORE!AA14</f>
        <v>0</v>
      </c>
      <c r="AH18" s="75">
        <f>COMPILATORE!AB14</f>
        <v>0</v>
      </c>
      <c r="AI18" s="75">
        <f>COMPILATORE!AC14</f>
        <v>0</v>
      </c>
      <c r="AJ18" s="75">
        <f>COMPILATORE!AD14</f>
        <v>0</v>
      </c>
      <c r="AK18" s="75">
        <f>COMPILATORE!AE14</f>
        <v>0</v>
      </c>
      <c r="AL18" s="75">
        <f>COMPILATORE!AF14</f>
        <v>0</v>
      </c>
      <c r="AM18" s="75">
        <f>COMPILATORE!AG14</f>
        <v>0</v>
      </c>
      <c r="AN18" s="75">
        <f>COMPILATORE!AH14</f>
        <v>0</v>
      </c>
      <c r="AO18" s="75">
        <f>COMPILATORE!AI14</f>
        <v>0</v>
      </c>
      <c r="AP18" s="75">
        <f>COMPILATORE!AJ14</f>
        <v>0</v>
      </c>
      <c r="AQ18" s="75">
        <f>COMPILATORE!AK14</f>
        <v>0</v>
      </c>
      <c r="AR18" s="75">
        <f>COMPILATORE!AL14</f>
        <v>0</v>
      </c>
      <c r="AS18" s="76">
        <f>COMPILATORE!AM14</f>
        <v>0</v>
      </c>
    </row>
    <row r="19" spans="1:45" ht="26.25" customHeight="1">
      <c r="A19" s="1">
        <v>12</v>
      </c>
      <c r="B19" s="118" t="str">
        <f>COMPILATORE!C15</f>
        <v>Mattei Valentino</v>
      </c>
      <c r="C19" s="92" t="s">
        <v>9</v>
      </c>
      <c r="D19" s="99"/>
      <c r="E19" s="94" t="e">
        <f t="shared" si="0"/>
        <v>#DIV/0!</v>
      </c>
      <c r="F19" s="95">
        <f t="shared" si="3"/>
        <v>8</v>
      </c>
      <c r="G19" s="96">
        <f t="shared" si="1"/>
        <v>0</v>
      </c>
      <c r="H19" s="97">
        <f t="shared" si="4"/>
        <v>0</v>
      </c>
      <c r="I19" s="98">
        <f t="shared" si="2"/>
        <v>0</v>
      </c>
      <c r="J19" s="75">
        <f>COMPILATORE!D15</f>
        <v>0</v>
      </c>
      <c r="K19" s="75">
        <f>COMPILATORE!E15</f>
        <v>0</v>
      </c>
      <c r="L19" s="75">
        <f>COMPILATORE!F15</f>
        <v>0</v>
      </c>
      <c r="M19" s="75">
        <f>COMPILATORE!G15</f>
        <v>0</v>
      </c>
      <c r="N19" s="75">
        <f>COMPILATORE!H15</f>
        <v>0</v>
      </c>
      <c r="O19" s="75">
        <f>COMPILATORE!I15</f>
        <v>0</v>
      </c>
      <c r="P19" s="75">
        <f>COMPILATORE!J15</f>
        <v>0</v>
      </c>
      <c r="Q19" s="75">
        <f>COMPILATORE!K15</f>
        <v>0</v>
      </c>
      <c r="R19" s="75">
        <f>COMPILATORE!L15</f>
        <v>0</v>
      </c>
      <c r="S19" s="75">
        <f>COMPILATORE!M15</f>
        <v>0</v>
      </c>
      <c r="T19" s="75">
        <f>COMPILATORE!N15</f>
        <v>0</v>
      </c>
      <c r="U19" s="75">
        <f>COMPILATORE!O15</f>
        <v>0</v>
      </c>
      <c r="V19" s="75">
        <f>COMPILATORE!P15</f>
        <v>0</v>
      </c>
      <c r="W19" s="75">
        <f>COMPILATORE!Q15</f>
        <v>0</v>
      </c>
      <c r="X19" s="75">
        <f>COMPILATORE!R15</f>
        <v>0</v>
      </c>
      <c r="Y19" s="75">
        <f>COMPILATORE!S15</f>
        <v>0</v>
      </c>
      <c r="Z19" s="75">
        <f>COMPILATORE!T15</f>
        <v>0</v>
      </c>
      <c r="AA19" s="75">
        <f>COMPILATORE!U15</f>
        <v>0</v>
      </c>
      <c r="AB19" s="75">
        <f>COMPILATORE!V15</f>
        <v>0</v>
      </c>
      <c r="AC19" s="75">
        <f>COMPILATORE!W15</f>
        <v>0</v>
      </c>
      <c r="AD19" s="75">
        <f>COMPILATORE!X15</f>
        <v>0</v>
      </c>
      <c r="AE19" s="75">
        <f>COMPILATORE!Y15</f>
        <v>0</v>
      </c>
      <c r="AF19" s="75">
        <f>COMPILATORE!Z15</f>
        <v>0</v>
      </c>
      <c r="AG19" s="75">
        <f>COMPILATORE!AA15</f>
        <v>0</v>
      </c>
      <c r="AH19" s="75">
        <f>COMPILATORE!AB15</f>
        <v>0</v>
      </c>
      <c r="AI19" s="75">
        <f>COMPILATORE!AC15</f>
        <v>0</v>
      </c>
      <c r="AJ19" s="75">
        <f>COMPILATORE!AD15</f>
        <v>0</v>
      </c>
      <c r="AK19" s="75">
        <f>COMPILATORE!AE15</f>
        <v>0</v>
      </c>
      <c r="AL19" s="75">
        <f>COMPILATORE!AF15</f>
        <v>0</v>
      </c>
      <c r="AM19" s="75">
        <f>COMPILATORE!AG15</f>
        <v>0</v>
      </c>
      <c r="AN19" s="75">
        <f>COMPILATORE!AH15</f>
        <v>0</v>
      </c>
      <c r="AO19" s="75">
        <f>COMPILATORE!AI15</f>
        <v>0</v>
      </c>
      <c r="AP19" s="75">
        <f>COMPILATORE!AJ15</f>
        <v>0</v>
      </c>
      <c r="AQ19" s="75">
        <f>COMPILATORE!AK15</f>
        <v>0</v>
      </c>
      <c r="AR19" s="75">
        <f>COMPILATORE!AL15</f>
        <v>0</v>
      </c>
      <c r="AS19" s="76">
        <f>COMPILATORE!AM15</f>
        <v>0</v>
      </c>
    </row>
    <row r="20" spans="1:45" ht="26.25" customHeight="1">
      <c r="A20" s="1">
        <v>13</v>
      </c>
      <c r="B20" s="118" t="str">
        <f>COMPILATORE!C16</f>
        <v>Micheli Americo</v>
      </c>
      <c r="C20" s="92" t="s">
        <v>29</v>
      </c>
      <c r="D20" s="93"/>
      <c r="E20" s="94">
        <f t="shared" si="0"/>
        <v>19.11</v>
      </c>
      <c r="F20" s="95">
        <f t="shared" si="3"/>
        <v>5</v>
      </c>
      <c r="G20" s="96">
        <f t="shared" si="1"/>
        <v>3</v>
      </c>
      <c r="H20" s="97">
        <f t="shared" si="4"/>
        <v>114.66</v>
      </c>
      <c r="I20" s="98">
        <f t="shared" si="2"/>
        <v>6</v>
      </c>
      <c r="J20" s="75">
        <f>COMPILATORE!D16</f>
        <v>42.66</v>
      </c>
      <c r="K20" s="75">
        <f>COMPILATORE!E16</f>
        <v>2</v>
      </c>
      <c r="L20" s="75">
        <f>COMPILATORE!F16</f>
        <v>0</v>
      </c>
      <c r="M20" s="75">
        <f>COMPILATORE!G16</f>
        <v>0</v>
      </c>
      <c r="N20" s="75">
        <f>COMPILATORE!H16</f>
        <v>40</v>
      </c>
      <c r="O20" s="75">
        <f>COMPILATORE!I16</f>
        <v>2</v>
      </c>
      <c r="P20" s="75">
        <f>COMPILATORE!J16</f>
        <v>32</v>
      </c>
      <c r="Q20" s="75">
        <f>COMPILATORE!K16</f>
        <v>2</v>
      </c>
      <c r="R20" s="75">
        <f>COMPILATORE!L16</f>
        <v>0</v>
      </c>
      <c r="S20" s="75">
        <f>COMPILATORE!M16</f>
        <v>0</v>
      </c>
      <c r="T20" s="75">
        <f>COMPILATORE!N16</f>
        <v>0</v>
      </c>
      <c r="U20" s="75">
        <f>COMPILATORE!O16</f>
        <v>0</v>
      </c>
      <c r="V20" s="75">
        <f>COMPILATORE!P16</f>
        <v>0</v>
      </c>
      <c r="W20" s="75">
        <f>COMPILATORE!Q16</f>
        <v>0</v>
      </c>
      <c r="X20" s="75">
        <f>COMPILATORE!R16</f>
        <v>0</v>
      </c>
      <c r="Y20" s="75">
        <f>COMPILATORE!S16</f>
        <v>0</v>
      </c>
      <c r="Z20" s="75">
        <f>COMPILATORE!T16</f>
        <v>0</v>
      </c>
      <c r="AA20" s="75">
        <f>COMPILATORE!U16</f>
        <v>0</v>
      </c>
      <c r="AB20" s="75">
        <f>COMPILATORE!V16</f>
        <v>0</v>
      </c>
      <c r="AC20" s="75">
        <f>COMPILATORE!W16</f>
        <v>0</v>
      </c>
      <c r="AD20" s="75">
        <f>COMPILATORE!X16</f>
        <v>0</v>
      </c>
      <c r="AE20" s="75">
        <f>COMPILATORE!Y16</f>
        <v>0</v>
      </c>
      <c r="AF20" s="75">
        <f>COMPILATORE!Z16</f>
        <v>0</v>
      </c>
      <c r="AG20" s="75">
        <f>COMPILATORE!AA16</f>
        <v>0</v>
      </c>
      <c r="AH20" s="75">
        <f>COMPILATORE!AB16</f>
        <v>0</v>
      </c>
      <c r="AI20" s="75">
        <f>COMPILATORE!AC16</f>
        <v>0</v>
      </c>
      <c r="AJ20" s="75">
        <f>COMPILATORE!AD16</f>
        <v>0</v>
      </c>
      <c r="AK20" s="75">
        <f>COMPILATORE!AE16</f>
        <v>0</v>
      </c>
      <c r="AL20" s="75">
        <f>COMPILATORE!AF16</f>
        <v>0</v>
      </c>
      <c r="AM20" s="75">
        <f>COMPILATORE!AG16</f>
        <v>0</v>
      </c>
      <c r="AN20" s="75">
        <f>COMPILATORE!AH16</f>
        <v>0</v>
      </c>
      <c r="AO20" s="75">
        <f>COMPILATORE!AI16</f>
        <v>0</v>
      </c>
      <c r="AP20" s="75">
        <f>COMPILATORE!AJ16</f>
        <v>0</v>
      </c>
      <c r="AQ20" s="75">
        <f>COMPILATORE!AK16</f>
        <v>0</v>
      </c>
      <c r="AR20" s="75">
        <f>COMPILATORE!AL16</f>
        <v>0</v>
      </c>
      <c r="AS20" s="76">
        <f>COMPILATORE!AM16</f>
        <v>0</v>
      </c>
    </row>
    <row r="21" spans="1:45" ht="26.25" customHeight="1">
      <c r="A21" s="1">
        <v>14</v>
      </c>
      <c r="B21" s="118" t="str">
        <f>COMPILATORE!C17</f>
        <v>Negri Angelo</v>
      </c>
      <c r="C21" s="92" t="s">
        <v>9</v>
      </c>
      <c r="D21" s="99"/>
      <c r="E21" s="94">
        <f t="shared" si="0"/>
        <v>10.5</v>
      </c>
      <c r="F21" s="95">
        <f t="shared" si="3"/>
        <v>7</v>
      </c>
      <c r="G21" s="96">
        <f t="shared" si="1"/>
        <v>1</v>
      </c>
      <c r="H21" s="97">
        <f t="shared" si="4"/>
        <v>21</v>
      </c>
      <c r="I21" s="98">
        <f t="shared" si="2"/>
        <v>2</v>
      </c>
      <c r="J21" s="75">
        <f>COMPILATORE!D17</f>
        <v>0</v>
      </c>
      <c r="K21" s="75">
        <f>COMPILATORE!E17</f>
        <v>0</v>
      </c>
      <c r="L21" s="75">
        <f>COMPILATORE!F17</f>
        <v>0</v>
      </c>
      <c r="M21" s="75">
        <f>COMPILATORE!G17</f>
        <v>0</v>
      </c>
      <c r="N21" s="75">
        <f>COMPILATORE!H17</f>
        <v>0</v>
      </c>
      <c r="O21" s="75">
        <f>COMPILATORE!I17</f>
        <v>0</v>
      </c>
      <c r="P21" s="75">
        <f>COMPILATORE!J17</f>
        <v>0</v>
      </c>
      <c r="Q21" s="75">
        <f>COMPILATORE!K17</f>
        <v>0</v>
      </c>
      <c r="R21" s="75">
        <f>COMPILATORE!L17</f>
        <v>0</v>
      </c>
      <c r="S21" s="75">
        <f>COMPILATORE!M17</f>
        <v>0</v>
      </c>
      <c r="T21" s="75">
        <f>COMPILATORE!N17</f>
        <v>21</v>
      </c>
      <c r="U21" s="75">
        <f>COMPILATORE!O17</f>
        <v>2</v>
      </c>
      <c r="V21" s="75">
        <f>COMPILATORE!P17</f>
        <v>0</v>
      </c>
      <c r="W21" s="75">
        <f>COMPILATORE!Q17</f>
        <v>0</v>
      </c>
      <c r="X21" s="75">
        <f>COMPILATORE!R17</f>
        <v>0</v>
      </c>
      <c r="Y21" s="75">
        <f>COMPILATORE!S17</f>
        <v>0</v>
      </c>
      <c r="Z21" s="75">
        <f>COMPILATORE!T17</f>
        <v>0</v>
      </c>
      <c r="AA21" s="75">
        <f>COMPILATORE!U17</f>
        <v>0</v>
      </c>
      <c r="AB21" s="75">
        <f>COMPILATORE!V17</f>
        <v>0</v>
      </c>
      <c r="AC21" s="75">
        <f>COMPILATORE!W17</f>
        <v>0</v>
      </c>
      <c r="AD21" s="75">
        <f>COMPILATORE!X17</f>
        <v>0</v>
      </c>
      <c r="AE21" s="75">
        <f>COMPILATORE!Y17</f>
        <v>0</v>
      </c>
      <c r="AF21" s="75">
        <f>COMPILATORE!Z17</f>
        <v>0</v>
      </c>
      <c r="AG21" s="75">
        <f>COMPILATORE!AA17</f>
        <v>0</v>
      </c>
      <c r="AH21" s="75">
        <f>COMPILATORE!AB17</f>
        <v>0</v>
      </c>
      <c r="AI21" s="75">
        <f>COMPILATORE!AC17</f>
        <v>0</v>
      </c>
      <c r="AJ21" s="75">
        <f>COMPILATORE!AD17</f>
        <v>0</v>
      </c>
      <c r="AK21" s="75">
        <f>COMPILATORE!AE17</f>
        <v>0</v>
      </c>
      <c r="AL21" s="75">
        <f>COMPILATORE!AF17</f>
        <v>0</v>
      </c>
      <c r="AM21" s="75">
        <f>COMPILATORE!AG17</f>
        <v>0</v>
      </c>
      <c r="AN21" s="75">
        <f>COMPILATORE!AH17</f>
        <v>0</v>
      </c>
      <c r="AO21" s="75">
        <f>COMPILATORE!AI17</f>
        <v>0</v>
      </c>
      <c r="AP21" s="75">
        <f>COMPILATORE!AJ17</f>
        <v>0</v>
      </c>
      <c r="AQ21" s="75">
        <f>COMPILATORE!AK17</f>
        <v>0</v>
      </c>
      <c r="AR21" s="75">
        <f>COMPILATORE!AL17</f>
        <v>0</v>
      </c>
      <c r="AS21" s="76">
        <f>COMPILATORE!AM17</f>
        <v>0</v>
      </c>
    </row>
    <row r="22" spans="1:45" ht="26.25" customHeight="1">
      <c r="A22" s="1">
        <v>15</v>
      </c>
      <c r="B22" s="118" t="str">
        <f>COMPILATORE!C18</f>
        <v>Palma Angelo</v>
      </c>
      <c r="C22" s="92" t="s">
        <v>9</v>
      </c>
      <c r="D22" s="99"/>
      <c r="E22" s="94">
        <f t="shared" si="0"/>
        <v>12.875</v>
      </c>
      <c r="F22" s="95">
        <f t="shared" si="3"/>
        <v>4</v>
      </c>
      <c r="G22" s="96">
        <f t="shared" si="1"/>
        <v>4</v>
      </c>
      <c r="H22" s="97">
        <f t="shared" si="4"/>
        <v>103</v>
      </c>
      <c r="I22" s="98">
        <f t="shared" si="2"/>
        <v>8</v>
      </c>
      <c r="J22" s="75">
        <f>COMPILATORE!D18</f>
        <v>24</v>
      </c>
      <c r="K22" s="75">
        <f>COMPILATORE!E18</f>
        <v>2</v>
      </c>
      <c r="L22" s="75">
        <f>COMPILATORE!F18</f>
        <v>22</v>
      </c>
      <c r="M22" s="75">
        <f>COMPILATORE!G18</f>
        <v>2</v>
      </c>
      <c r="N22" s="75">
        <f>COMPILATORE!H18</f>
        <v>0</v>
      </c>
      <c r="O22" s="75">
        <f>COMPILATORE!I18</f>
        <v>0</v>
      </c>
      <c r="P22" s="75">
        <f>COMPILATORE!J18</f>
        <v>29</v>
      </c>
      <c r="Q22" s="75">
        <f>COMPILATORE!K18</f>
        <v>2</v>
      </c>
      <c r="R22" s="75">
        <f>COMPILATORE!L18</f>
        <v>28</v>
      </c>
      <c r="S22" s="75">
        <f>COMPILATORE!M18</f>
        <v>2</v>
      </c>
      <c r="T22" s="75">
        <f>COMPILATORE!N18</f>
        <v>0</v>
      </c>
      <c r="U22" s="75">
        <f>COMPILATORE!O18</f>
        <v>0</v>
      </c>
      <c r="V22" s="75">
        <f>COMPILATORE!P18</f>
        <v>0</v>
      </c>
      <c r="W22" s="75">
        <f>COMPILATORE!Q18</f>
        <v>0</v>
      </c>
      <c r="X22" s="75">
        <f>COMPILATORE!R18</f>
        <v>0</v>
      </c>
      <c r="Y22" s="75">
        <f>COMPILATORE!S18</f>
        <v>0</v>
      </c>
      <c r="Z22" s="75">
        <f>COMPILATORE!T18</f>
        <v>0</v>
      </c>
      <c r="AA22" s="75">
        <f>COMPILATORE!U18</f>
        <v>0</v>
      </c>
      <c r="AB22" s="75">
        <f>COMPILATORE!V18</f>
        <v>0</v>
      </c>
      <c r="AC22" s="75">
        <f>COMPILATORE!W18</f>
        <v>0</v>
      </c>
      <c r="AD22" s="75">
        <f>COMPILATORE!X18</f>
        <v>0</v>
      </c>
      <c r="AE22" s="75">
        <f>COMPILATORE!Y18</f>
        <v>0</v>
      </c>
      <c r="AF22" s="75">
        <f>COMPILATORE!Z18</f>
        <v>0</v>
      </c>
      <c r="AG22" s="75">
        <f>COMPILATORE!AA18</f>
        <v>0</v>
      </c>
      <c r="AH22" s="75">
        <f>COMPILATORE!AB18</f>
        <v>0</v>
      </c>
      <c r="AI22" s="75">
        <f>COMPILATORE!AC18</f>
        <v>0</v>
      </c>
      <c r="AJ22" s="75">
        <f>COMPILATORE!AD18</f>
        <v>0</v>
      </c>
      <c r="AK22" s="75">
        <f>COMPILATORE!AE18</f>
        <v>0</v>
      </c>
      <c r="AL22" s="75">
        <f>COMPILATORE!AF18</f>
        <v>0</v>
      </c>
      <c r="AM22" s="75">
        <f>COMPILATORE!AG18</f>
        <v>0</v>
      </c>
      <c r="AN22" s="75">
        <f>COMPILATORE!AH18</f>
        <v>0</v>
      </c>
      <c r="AO22" s="75">
        <f>COMPILATORE!AI18</f>
        <v>0</v>
      </c>
      <c r="AP22" s="75">
        <f>COMPILATORE!AJ18</f>
        <v>0</v>
      </c>
      <c r="AQ22" s="75">
        <f>COMPILATORE!AK18</f>
        <v>0</v>
      </c>
      <c r="AR22" s="75">
        <f>COMPILATORE!AL18</f>
        <v>0</v>
      </c>
      <c r="AS22" s="76">
        <f>COMPILATORE!AM18</f>
        <v>0</v>
      </c>
    </row>
    <row r="23" spans="1:45" ht="26.25" customHeight="1">
      <c r="A23" s="1">
        <v>16</v>
      </c>
      <c r="B23" s="118" t="str">
        <f>COMPILATORE!C19</f>
        <v>Piccioni Massimo</v>
      </c>
      <c r="C23" s="92" t="s">
        <v>9</v>
      </c>
      <c r="D23" s="93"/>
      <c r="E23" s="94">
        <f t="shared" si="0"/>
        <v>16.100000000000001</v>
      </c>
      <c r="F23" s="95">
        <f t="shared" si="3"/>
        <v>3</v>
      </c>
      <c r="G23" s="96">
        <f t="shared" si="1"/>
        <v>5</v>
      </c>
      <c r="H23" s="97">
        <f t="shared" si="4"/>
        <v>161</v>
      </c>
      <c r="I23" s="98">
        <f t="shared" si="2"/>
        <v>10</v>
      </c>
      <c r="J23" s="75">
        <f>COMPILATORE!D19</f>
        <v>28</v>
      </c>
      <c r="K23" s="75">
        <f>COMPILATORE!E19</f>
        <v>2</v>
      </c>
      <c r="L23" s="75">
        <f>COMPILATORE!F19</f>
        <v>34</v>
      </c>
      <c r="M23" s="75">
        <f>COMPILATORE!G19</f>
        <v>2</v>
      </c>
      <c r="N23" s="75">
        <f>COMPILATORE!H19</f>
        <v>0</v>
      </c>
      <c r="O23" s="75">
        <f>COMPILATORE!I19</f>
        <v>0</v>
      </c>
      <c r="P23" s="75">
        <f>COMPILATORE!J19</f>
        <v>33</v>
      </c>
      <c r="Q23" s="75">
        <f>COMPILATORE!K19</f>
        <v>2</v>
      </c>
      <c r="R23" s="75">
        <f>COMPILATORE!L19</f>
        <v>31</v>
      </c>
      <c r="S23" s="75">
        <f>COMPILATORE!M19</f>
        <v>2</v>
      </c>
      <c r="T23" s="75">
        <f>COMPILATORE!N19</f>
        <v>35</v>
      </c>
      <c r="U23" s="75">
        <f>COMPILATORE!O19</f>
        <v>2</v>
      </c>
      <c r="V23" s="75">
        <f>COMPILATORE!P19</f>
        <v>0</v>
      </c>
      <c r="W23" s="75">
        <f>COMPILATORE!Q19</f>
        <v>0</v>
      </c>
      <c r="X23" s="75">
        <f>COMPILATORE!R19</f>
        <v>0</v>
      </c>
      <c r="Y23" s="75">
        <f>COMPILATORE!S19</f>
        <v>0</v>
      </c>
      <c r="Z23" s="75">
        <f>COMPILATORE!T19</f>
        <v>0</v>
      </c>
      <c r="AA23" s="75">
        <f>COMPILATORE!U19</f>
        <v>0</v>
      </c>
      <c r="AB23" s="75">
        <f>COMPILATORE!V19</f>
        <v>0</v>
      </c>
      <c r="AC23" s="75">
        <f>COMPILATORE!W19</f>
        <v>0</v>
      </c>
      <c r="AD23" s="75">
        <f>COMPILATORE!X19</f>
        <v>0</v>
      </c>
      <c r="AE23" s="75">
        <f>COMPILATORE!Y19</f>
        <v>0</v>
      </c>
      <c r="AF23" s="75">
        <f>COMPILATORE!Z19</f>
        <v>0</v>
      </c>
      <c r="AG23" s="75">
        <f>COMPILATORE!AA19</f>
        <v>0</v>
      </c>
      <c r="AH23" s="75">
        <f>COMPILATORE!AB19</f>
        <v>0</v>
      </c>
      <c r="AI23" s="75">
        <f>COMPILATORE!AC19</f>
        <v>0</v>
      </c>
      <c r="AJ23" s="75">
        <f>COMPILATORE!AD19</f>
        <v>0</v>
      </c>
      <c r="AK23" s="75">
        <f>COMPILATORE!AE19</f>
        <v>0</v>
      </c>
      <c r="AL23" s="75">
        <f>COMPILATORE!AF19</f>
        <v>0</v>
      </c>
      <c r="AM23" s="75">
        <f>COMPILATORE!AG19</f>
        <v>0</v>
      </c>
      <c r="AN23" s="75">
        <f>COMPILATORE!AH19</f>
        <v>0</v>
      </c>
      <c r="AO23" s="75">
        <f>COMPILATORE!AI19</f>
        <v>0</v>
      </c>
      <c r="AP23" s="75">
        <f>COMPILATORE!AJ19</f>
        <v>0</v>
      </c>
      <c r="AQ23" s="75">
        <f>COMPILATORE!AK19</f>
        <v>0</v>
      </c>
      <c r="AR23" s="75">
        <f>COMPILATORE!AL19</f>
        <v>0</v>
      </c>
      <c r="AS23" s="76">
        <f>COMPILATORE!AM19</f>
        <v>0</v>
      </c>
    </row>
    <row r="24" spans="1:45" ht="26.25" customHeight="1">
      <c r="A24" s="1">
        <v>17</v>
      </c>
      <c r="B24" s="118" t="str">
        <f>COMPILATORE!C20</f>
        <v>Quintarelli Massimo</v>
      </c>
      <c r="C24" s="92" t="s">
        <v>9</v>
      </c>
      <c r="D24" s="99"/>
      <c r="E24" s="94">
        <f>H24/I24</f>
        <v>11</v>
      </c>
      <c r="F24" s="95">
        <f t="shared" si="3"/>
        <v>7</v>
      </c>
      <c r="G24" s="96">
        <f t="shared" si="1"/>
        <v>1</v>
      </c>
      <c r="H24" s="97">
        <f t="shared" si="4"/>
        <v>22</v>
      </c>
      <c r="I24" s="98">
        <f t="shared" si="2"/>
        <v>2</v>
      </c>
      <c r="J24" s="75">
        <f>COMPILATORE!D20</f>
        <v>0</v>
      </c>
      <c r="K24" s="75">
        <f>COMPILATORE!E20</f>
        <v>0</v>
      </c>
      <c r="L24" s="75">
        <f>COMPILATORE!F20</f>
        <v>22</v>
      </c>
      <c r="M24" s="75">
        <f>COMPILATORE!G20</f>
        <v>2</v>
      </c>
      <c r="N24" s="75">
        <f>COMPILATORE!H20</f>
        <v>0</v>
      </c>
      <c r="O24" s="75">
        <f>COMPILATORE!I20</f>
        <v>0</v>
      </c>
      <c r="P24" s="75">
        <f>COMPILATORE!J20</f>
        <v>0</v>
      </c>
      <c r="Q24" s="75">
        <f>COMPILATORE!K20</f>
        <v>0</v>
      </c>
      <c r="R24" s="75">
        <f>COMPILATORE!L20</f>
        <v>0</v>
      </c>
      <c r="S24" s="75">
        <f>COMPILATORE!M20</f>
        <v>0</v>
      </c>
      <c r="T24" s="75">
        <f>COMPILATORE!N20</f>
        <v>0</v>
      </c>
      <c r="U24" s="75">
        <f>COMPILATORE!O20</f>
        <v>0</v>
      </c>
      <c r="V24" s="75">
        <f>COMPILATORE!P20</f>
        <v>0</v>
      </c>
      <c r="W24" s="75">
        <f>COMPILATORE!Q20</f>
        <v>0</v>
      </c>
      <c r="X24" s="75">
        <f>COMPILATORE!R20</f>
        <v>0</v>
      </c>
      <c r="Y24" s="75">
        <f>COMPILATORE!S20</f>
        <v>0</v>
      </c>
      <c r="Z24" s="75">
        <f>COMPILATORE!T20</f>
        <v>0</v>
      </c>
      <c r="AA24" s="75">
        <f>COMPILATORE!U20</f>
        <v>0</v>
      </c>
      <c r="AB24" s="75">
        <f>COMPILATORE!V20</f>
        <v>0</v>
      </c>
      <c r="AC24" s="75">
        <f>COMPILATORE!W20</f>
        <v>0</v>
      </c>
      <c r="AD24" s="75">
        <f>COMPILATORE!X20</f>
        <v>0</v>
      </c>
      <c r="AE24" s="75">
        <f>COMPILATORE!Y20</f>
        <v>0</v>
      </c>
      <c r="AF24" s="75">
        <f>COMPILATORE!Z20</f>
        <v>0</v>
      </c>
      <c r="AG24" s="75">
        <f>COMPILATORE!AA20</f>
        <v>0</v>
      </c>
      <c r="AH24" s="75">
        <f>COMPILATORE!AB20</f>
        <v>0</v>
      </c>
      <c r="AI24" s="75">
        <f>COMPILATORE!AC20</f>
        <v>0</v>
      </c>
      <c r="AJ24" s="75">
        <f>COMPILATORE!AD20</f>
        <v>0</v>
      </c>
      <c r="AK24" s="75">
        <f>COMPILATORE!AE20</f>
        <v>0</v>
      </c>
      <c r="AL24" s="75">
        <f>COMPILATORE!AF20</f>
        <v>0</v>
      </c>
      <c r="AM24" s="75">
        <f>COMPILATORE!AG20</f>
        <v>0</v>
      </c>
      <c r="AN24" s="75">
        <f>COMPILATORE!AH20</f>
        <v>0</v>
      </c>
      <c r="AO24" s="75">
        <f>COMPILATORE!AI20</f>
        <v>0</v>
      </c>
      <c r="AP24" s="75">
        <f>COMPILATORE!AJ20</f>
        <v>0</v>
      </c>
      <c r="AQ24" s="75">
        <f>COMPILATORE!AK20</f>
        <v>0</v>
      </c>
      <c r="AR24" s="75">
        <f>COMPILATORE!AL20</f>
        <v>0</v>
      </c>
      <c r="AS24" s="76">
        <f>COMPILATORE!AM20</f>
        <v>0</v>
      </c>
    </row>
    <row r="25" spans="1:45" ht="26.25" customHeight="1">
      <c r="A25" s="1">
        <v>18</v>
      </c>
      <c r="B25" s="118" t="str">
        <f>COMPILATORE!C21</f>
        <v>Quintarelli Vincenzo</v>
      </c>
      <c r="C25" s="92" t="s">
        <v>30</v>
      </c>
      <c r="D25" s="99"/>
      <c r="E25" s="94">
        <f t="shared" si="0"/>
        <v>16</v>
      </c>
      <c r="F25" s="95">
        <f t="shared" si="3"/>
        <v>7</v>
      </c>
      <c r="G25" s="96">
        <f t="shared" si="1"/>
        <v>1</v>
      </c>
      <c r="H25" s="97">
        <f t="shared" si="4"/>
        <v>32</v>
      </c>
      <c r="I25" s="98">
        <f t="shared" si="2"/>
        <v>2</v>
      </c>
      <c r="J25" s="75">
        <f>COMPILATORE!D21</f>
        <v>0</v>
      </c>
      <c r="K25" s="75">
        <f>COMPILATORE!E21</f>
        <v>0</v>
      </c>
      <c r="L25" s="75">
        <f>COMPILATORE!F21</f>
        <v>32</v>
      </c>
      <c r="M25" s="75">
        <f>COMPILATORE!G21</f>
        <v>2</v>
      </c>
      <c r="N25" s="75">
        <f>COMPILATORE!H21</f>
        <v>0</v>
      </c>
      <c r="O25" s="75">
        <f>COMPILATORE!I21</f>
        <v>0</v>
      </c>
      <c r="P25" s="75">
        <f>COMPILATORE!J21</f>
        <v>0</v>
      </c>
      <c r="Q25" s="75">
        <f>COMPILATORE!K21</f>
        <v>0</v>
      </c>
      <c r="R25" s="75">
        <f>COMPILATORE!L21</f>
        <v>0</v>
      </c>
      <c r="S25" s="75">
        <f>COMPILATORE!M21</f>
        <v>0</v>
      </c>
      <c r="T25" s="75">
        <f>COMPILATORE!N21</f>
        <v>0</v>
      </c>
      <c r="U25" s="75">
        <f>COMPILATORE!O21</f>
        <v>0</v>
      </c>
      <c r="V25" s="75">
        <f>COMPILATORE!P21</f>
        <v>0</v>
      </c>
      <c r="W25" s="75">
        <f>COMPILATORE!Q21</f>
        <v>0</v>
      </c>
      <c r="X25" s="75">
        <f>COMPILATORE!R21</f>
        <v>0</v>
      </c>
      <c r="Y25" s="75">
        <f>COMPILATORE!S21</f>
        <v>0</v>
      </c>
      <c r="Z25" s="75">
        <f>COMPILATORE!T21</f>
        <v>0</v>
      </c>
      <c r="AA25" s="75">
        <f>COMPILATORE!U21</f>
        <v>0</v>
      </c>
      <c r="AB25" s="75">
        <f>COMPILATORE!V21</f>
        <v>0</v>
      </c>
      <c r="AC25" s="75">
        <f>COMPILATORE!W21</f>
        <v>0</v>
      </c>
      <c r="AD25" s="75">
        <f>COMPILATORE!X21</f>
        <v>0</v>
      </c>
      <c r="AE25" s="75">
        <f>COMPILATORE!Y21</f>
        <v>0</v>
      </c>
      <c r="AF25" s="75">
        <f>COMPILATORE!Z21</f>
        <v>0</v>
      </c>
      <c r="AG25" s="75">
        <f>COMPILATORE!AA21</f>
        <v>0</v>
      </c>
      <c r="AH25" s="75">
        <f>COMPILATORE!AB21</f>
        <v>0</v>
      </c>
      <c r="AI25" s="75">
        <f>COMPILATORE!AC21</f>
        <v>0</v>
      </c>
      <c r="AJ25" s="75">
        <f>COMPILATORE!AD21</f>
        <v>0</v>
      </c>
      <c r="AK25" s="75">
        <f>COMPILATORE!AE21</f>
        <v>0</v>
      </c>
      <c r="AL25" s="75">
        <f>COMPILATORE!AF21</f>
        <v>0</v>
      </c>
      <c r="AM25" s="75">
        <f>COMPILATORE!AG21</f>
        <v>0</v>
      </c>
      <c r="AN25" s="75">
        <f>COMPILATORE!AH21</f>
        <v>0</v>
      </c>
      <c r="AO25" s="75">
        <f>COMPILATORE!AI21</f>
        <v>0</v>
      </c>
      <c r="AP25" s="75">
        <f>COMPILATORE!AJ21</f>
        <v>0</v>
      </c>
      <c r="AQ25" s="75">
        <f>COMPILATORE!AK21</f>
        <v>0</v>
      </c>
      <c r="AR25" s="75">
        <f>COMPILATORE!AL21</f>
        <v>0</v>
      </c>
      <c r="AS25" s="76">
        <f>COMPILATORE!AM21</f>
        <v>0</v>
      </c>
    </row>
    <row r="26" spans="1:45" ht="26.25" customHeight="1">
      <c r="A26" s="1">
        <v>19</v>
      </c>
      <c r="B26" s="118" t="str">
        <f>COMPILATORE!C22</f>
        <v>Ricciardi Sandro</v>
      </c>
      <c r="C26" s="92" t="s">
        <v>10</v>
      </c>
      <c r="D26" s="99"/>
      <c r="E26" s="94">
        <f t="shared" si="0"/>
        <v>18.749666666666666</v>
      </c>
      <c r="F26" s="95">
        <f t="shared" si="3"/>
        <v>2</v>
      </c>
      <c r="G26" s="96">
        <f t="shared" si="1"/>
        <v>6</v>
      </c>
      <c r="H26" s="97">
        <f t="shared" si="4"/>
        <v>224.99599999999998</v>
      </c>
      <c r="I26" s="98">
        <f t="shared" si="2"/>
        <v>12</v>
      </c>
      <c r="J26" s="75">
        <f>COMPILATORE!D22</f>
        <v>33.33</v>
      </c>
      <c r="K26" s="75">
        <f>COMPILATORE!E22</f>
        <v>2</v>
      </c>
      <c r="L26" s="75">
        <f>COMPILATORE!F22</f>
        <v>0</v>
      </c>
      <c r="M26" s="75">
        <f>COMPILATORE!G22</f>
        <v>0</v>
      </c>
      <c r="N26" s="75">
        <f>COMPILATORE!H22</f>
        <v>37</v>
      </c>
      <c r="O26" s="75">
        <f>COMPILATORE!I22</f>
        <v>2</v>
      </c>
      <c r="P26" s="75">
        <f>COMPILATORE!J22</f>
        <v>38</v>
      </c>
      <c r="Q26" s="75">
        <f>COMPILATORE!K22</f>
        <v>2</v>
      </c>
      <c r="R26" s="75">
        <f>COMPILATORE!L22</f>
        <v>37</v>
      </c>
      <c r="S26" s="75">
        <f>COMPILATORE!M22</f>
        <v>2</v>
      </c>
      <c r="T26" s="75">
        <f>COMPILATORE!N22</f>
        <v>37</v>
      </c>
      <c r="U26" s="75">
        <f>COMPILATORE!O22</f>
        <v>2</v>
      </c>
      <c r="V26" s="75">
        <f>COMPILATORE!P22</f>
        <v>42.665999999999997</v>
      </c>
      <c r="W26" s="75">
        <f>COMPILATORE!Q22</f>
        <v>2</v>
      </c>
      <c r="X26" s="75">
        <f>COMPILATORE!R22</f>
        <v>0</v>
      </c>
      <c r="Y26" s="75">
        <f>COMPILATORE!S20</f>
        <v>0</v>
      </c>
      <c r="Z26" s="75">
        <f>COMPILATORE!T22</f>
        <v>0</v>
      </c>
      <c r="AA26" s="75">
        <f>COMPILATORE!U22</f>
        <v>0</v>
      </c>
      <c r="AB26" s="75">
        <f>COMPILATORE!V22</f>
        <v>0</v>
      </c>
      <c r="AC26" s="75">
        <f>COMPILATORE!W22</f>
        <v>0</v>
      </c>
      <c r="AD26" s="75">
        <f>COMPILATORE!X22</f>
        <v>0</v>
      </c>
      <c r="AE26" s="75">
        <f>COMPILATORE!Y22</f>
        <v>0</v>
      </c>
      <c r="AF26" s="75">
        <f>COMPILATORE!Z22</f>
        <v>0</v>
      </c>
      <c r="AG26" s="75">
        <f>COMPILATORE!AA22</f>
        <v>0</v>
      </c>
      <c r="AH26" s="75">
        <f>COMPILATORE!AB22</f>
        <v>0</v>
      </c>
      <c r="AI26" s="75">
        <f>COMPILATORE!AC22</f>
        <v>0</v>
      </c>
      <c r="AJ26" s="75">
        <f>COMPILATORE!AD22</f>
        <v>0</v>
      </c>
      <c r="AK26" s="75">
        <f>COMPILATORE!AE22</f>
        <v>0</v>
      </c>
      <c r="AL26" s="75">
        <f>COMPILATORE!AF22</f>
        <v>0</v>
      </c>
      <c r="AM26" s="75">
        <f>COMPILATORE!AG22</f>
        <v>0</v>
      </c>
      <c r="AN26" s="75">
        <f>COMPILATORE!AH22</f>
        <v>0</v>
      </c>
      <c r="AO26" s="75">
        <f>COMPILATORE!AI22</f>
        <v>0</v>
      </c>
      <c r="AP26" s="75">
        <f>COMPILATORE!AJ22</f>
        <v>0</v>
      </c>
      <c r="AQ26" s="75">
        <f>COMPILATORE!AK22</f>
        <v>0</v>
      </c>
      <c r="AR26" s="75">
        <f>COMPILATORE!AL22</f>
        <v>0</v>
      </c>
      <c r="AS26" s="76">
        <f>COMPILATORE!AM22</f>
        <v>0</v>
      </c>
    </row>
    <row r="27" spans="1:45" ht="26.25" customHeight="1">
      <c r="A27" s="1">
        <v>20</v>
      </c>
      <c r="B27" s="118" t="str">
        <f>COMPILATORE!C23</f>
        <v>Sabatini Patrizio</v>
      </c>
      <c r="C27" s="92" t="s">
        <v>10</v>
      </c>
      <c r="D27" s="93"/>
      <c r="E27" s="94">
        <f t="shared" si="0"/>
        <v>17.833333333333332</v>
      </c>
      <c r="F27" s="95">
        <f t="shared" si="3"/>
        <v>2</v>
      </c>
      <c r="G27" s="96">
        <f t="shared" si="1"/>
        <v>6</v>
      </c>
      <c r="H27" s="97">
        <f t="shared" si="4"/>
        <v>214</v>
      </c>
      <c r="I27" s="98">
        <f t="shared" si="2"/>
        <v>12</v>
      </c>
      <c r="J27" s="75">
        <f>COMPILATORE!D23</f>
        <v>34</v>
      </c>
      <c r="K27" s="75">
        <f>COMPILATORE!E23</f>
        <v>2</v>
      </c>
      <c r="L27" s="75">
        <f>COMPILATORE!F23</f>
        <v>30</v>
      </c>
      <c r="M27" s="75">
        <f>COMPILATORE!G23</f>
        <v>2</v>
      </c>
      <c r="N27" s="75">
        <f>COMPILATORE!H23</f>
        <v>41</v>
      </c>
      <c r="O27" s="75">
        <f>COMPILATORE!I23</f>
        <v>2</v>
      </c>
      <c r="P27" s="75">
        <f>COMPILATORE!J23</f>
        <v>39</v>
      </c>
      <c r="Q27" s="75">
        <f>COMPILATORE!K23</f>
        <v>2</v>
      </c>
      <c r="R27" s="75">
        <f>COMPILATORE!L23</f>
        <v>0</v>
      </c>
      <c r="S27" s="75">
        <f>COMPILATORE!M23</f>
        <v>0</v>
      </c>
      <c r="T27" s="75">
        <f>COMPILATORE!N23</f>
        <v>30</v>
      </c>
      <c r="U27" s="75">
        <f>COMPILATORE!O23</f>
        <v>2</v>
      </c>
      <c r="V27" s="75">
        <f>COMPILATORE!P23</f>
        <v>40</v>
      </c>
      <c r="W27" s="75">
        <f>COMPILATORE!Q23</f>
        <v>2</v>
      </c>
      <c r="X27" s="75">
        <f>COMPILATORE!R23</f>
        <v>0</v>
      </c>
      <c r="Y27" s="75">
        <f>COMPILATORE!S21</f>
        <v>0</v>
      </c>
      <c r="Z27" s="75">
        <f>COMPILATORE!T23</f>
        <v>0</v>
      </c>
      <c r="AA27" s="75">
        <f>COMPILATORE!U23</f>
        <v>0</v>
      </c>
      <c r="AB27" s="75">
        <f>COMPILATORE!V23</f>
        <v>0</v>
      </c>
      <c r="AC27" s="75">
        <f>COMPILATORE!W23</f>
        <v>0</v>
      </c>
      <c r="AD27" s="75">
        <f>COMPILATORE!X23</f>
        <v>0</v>
      </c>
      <c r="AE27" s="75">
        <f>COMPILATORE!Y23</f>
        <v>0</v>
      </c>
      <c r="AF27" s="75">
        <f>COMPILATORE!Z23</f>
        <v>0</v>
      </c>
      <c r="AG27" s="75">
        <f>COMPILATORE!AA23</f>
        <v>0</v>
      </c>
      <c r="AH27" s="75">
        <f>COMPILATORE!AB23</f>
        <v>0</v>
      </c>
      <c r="AI27" s="75">
        <f>COMPILATORE!AC23</f>
        <v>0</v>
      </c>
      <c r="AJ27" s="75">
        <f>COMPILATORE!AD23</f>
        <v>0</v>
      </c>
      <c r="AK27" s="75">
        <f>COMPILATORE!AE23</f>
        <v>0</v>
      </c>
      <c r="AL27" s="75">
        <f>COMPILATORE!AF23</f>
        <v>0</v>
      </c>
      <c r="AM27" s="75">
        <f>COMPILATORE!AG23</f>
        <v>0</v>
      </c>
      <c r="AN27" s="75">
        <f>COMPILATORE!AH23</f>
        <v>0</v>
      </c>
      <c r="AO27" s="75">
        <f>COMPILATORE!AI23</f>
        <v>0</v>
      </c>
      <c r="AP27" s="75">
        <f>COMPILATORE!AJ23</f>
        <v>0</v>
      </c>
      <c r="AQ27" s="75">
        <f>COMPILATORE!AK23</f>
        <v>0</v>
      </c>
      <c r="AR27" s="75">
        <f>COMPILATORE!AL23</f>
        <v>0</v>
      </c>
      <c r="AS27" s="76">
        <f>COMPILATORE!AM23</f>
        <v>0</v>
      </c>
    </row>
    <row r="28" spans="1:45" ht="26.25" customHeight="1">
      <c r="A28" s="1">
        <v>21</v>
      </c>
      <c r="B28" s="118" t="str">
        <f>COMPILATORE!C24</f>
        <v>Santini Marco</v>
      </c>
      <c r="C28" s="92" t="s">
        <v>29</v>
      </c>
      <c r="D28" s="93"/>
      <c r="E28" s="94">
        <f t="shared" si="0"/>
        <v>21.6</v>
      </c>
      <c r="F28" s="95">
        <f t="shared" si="3"/>
        <v>3</v>
      </c>
      <c r="G28" s="96">
        <f t="shared" si="1"/>
        <v>5</v>
      </c>
      <c r="H28" s="97">
        <f t="shared" si="4"/>
        <v>216</v>
      </c>
      <c r="I28" s="98">
        <f t="shared" si="2"/>
        <v>10</v>
      </c>
      <c r="J28" s="75">
        <f>COMPILATORE!D24</f>
        <v>42</v>
      </c>
      <c r="K28" s="75">
        <f>COMPILATORE!E24</f>
        <v>2</v>
      </c>
      <c r="L28" s="75">
        <f>COMPILATORE!F24</f>
        <v>39</v>
      </c>
      <c r="M28" s="75">
        <f>COMPILATORE!G24</f>
        <v>2</v>
      </c>
      <c r="N28" s="75">
        <f>COMPILATORE!H24</f>
        <v>0</v>
      </c>
      <c r="O28" s="75">
        <f>COMPILATORE!I24</f>
        <v>0</v>
      </c>
      <c r="P28" s="75">
        <f>COMPILATORE!J24</f>
        <v>43</v>
      </c>
      <c r="Q28" s="75">
        <f>COMPILATORE!K24</f>
        <v>2</v>
      </c>
      <c r="R28" s="75">
        <f>COMPILATORE!L24</f>
        <v>48</v>
      </c>
      <c r="S28" s="75">
        <f>COMPILATORE!M24</f>
        <v>2</v>
      </c>
      <c r="T28" s="75">
        <f>COMPILATORE!N24</f>
        <v>44</v>
      </c>
      <c r="U28" s="75">
        <f>COMPILATORE!O24</f>
        <v>2</v>
      </c>
      <c r="V28" s="75">
        <f>COMPILATORE!P24</f>
        <v>0</v>
      </c>
      <c r="W28" s="75">
        <f>COMPILATORE!Q24</f>
        <v>0</v>
      </c>
      <c r="X28" s="75">
        <f>COMPILATORE!R24</f>
        <v>0</v>
      </c>
      <c r="Y28" s="75">
        <f>COMPILATORE!S22</f>
        <v>0</v>
      </c>
      <c r="Z28" s="75">
        <f>COMPILATORE!T24</f>
        <v>0</v>
      </c>
      <c r="AA28" s="75">
        <f>COMPILATORE!U24</f>
        <v>0</v>
      </c>
      <c r="AB28" s="75">
        <f>COMPILATORE!V24</f>
        <v>0</v>
      </c>
      <c r="AC28" s="75">
        <f>COMPILATORE!W24</f>
        <v>0</v>
      </c>
      <c r="AD28" s="75">
        <f>COMPILATORE!X24</f>
        <v>0</v>
      </c>
      <c r="AE28" s="75">
        <f>COMPILATORE!Y24</f>
        <v>0</v>
      </c>
      <c r="AF28" s="75">
        <f>COMPILATORE!Z24</f>
        <v>0</v>
      </c>
      <c r="AG28" s="75">
        <f>COMPILATORE!AA24</f>
        <v>0</v>
      </c>
      <c r="AH28" s="75">
        <f>COMPILATORE!AB24</f>
        <v>0</v>
      </c>
      <c r="AI28" s="75">
        <f>COMPILATORE!AC24</f>
        <v>0</v>
      </c>
      <c r="AJ28" s="75">
        <f>COMPILATORE!AD24</f>
        <v>0</v>
      </c>
      <c r="AK28" s="75">
        <f>COMPILATORE!AE24</f>
        <v>0</v>
      </c>
      <c r="AL28" s="75">
        <f>COMPILATORE!AF24</f>
        <v>0</v>
      </c>
      <c r="AM28" s="75">
        <f>COMPILATORE!AG24</f>
        <v>0</v>
      </c>
      <c r="AN28" s="75">
        <f>COMPILATORE!AH24</f>
        <v>0</v>
      </c>
      <c r="AO28" s="75">
        <f>COMPILATORE!AI24</f>
        <v>0</v>
      </c>
      <c r="AP28" s="75">
        <f>COMPILATORE!AJ24</f>
        <v>0</v>
      </c>
      <c r="AQ28" s="75">
        <f>COMPILATORE!AK24</f>
        <v>0</v>
      </c>
      <c r="AR28" s="75">
        <f>COMPILATORE!AL24</f>
        <v>0</v>
      </c>
      <c r="AS28" s="76">
        <f>COMPILATORE!AM24</f>
        <v>0</v>
      </c>
    </row>
    <row r="29" spans="1:45" ht="26.25" customHeight="1">
      <c r="A29" s="1">
        <v>22</v>
      </c>
      <c r="B29" s="118" t="str">
        <f>COMPILATORE!C25</f>
        <v>Seri Caludio</v>
      </c>
      <c r="C29" s="92" t="s">
        <v>9</v>
      </c>
      <c r="D29" s="99"/>
      <c r="E29" s="94">
        <f t="shared" si="0"/>
        <v>14.11</v>
      </c>
      <c r="F29" s="95">
        <f t="shared" si="3"/>
        <v>5</v>
      </c>
      <c r="G29" s="96">
        <f t="shared" si="1"/>
        <v>3</v>
      </c>
      <c r="H29" s="97">
        <f t="shared" si="4"/>
        <v>84.66</v>
      </c>
      <c r="I29" s="98">
        <f t="shared" si="2"/>
        <v>6</v>
      </c>
      <c r="J29" s="75">
        <f>COMPILATORE!D25</f>
        <v>32.659999999999997</v>
      </c>
      <c r="K29" s="75">
        <f>COMPILATORE!E25</f>
        <v>2</v>
      </c>
      <c r="L29" s="75">
        <f>COMPILATORE!F25</f>
        <v>19</v>
      </c>
      <c r="M29" s="75">
        <f>COMPILATORE!G25</f>
        <v>2</v>
      </c>
      <c r="N29" s="75">
        <f>COMPILATORE!H25</f>
        <v>0</v>
      </c>
      <c r="O29" s="75">
        <f>COMPILATORE!I25</f>
        <v>0</v>
      </c>
      <c r="P29" s="75">
        <f>COMPILATORE!J25</f>
        <v>33</v>
      </c>
      <c r="Q29" s="75">
        <f>COMPILATORE!K25</f>
        <v>2</v>
      </c>
      <c r="R29" s="75">
        <f>COMPILATORE!L25</f>
        <v>0</v>
      </c>
      <c r="S29" s="75">
        <f>COMPILATORE!M25</f>
        <v>0</v>
      </c>
      <c r="T29" s="75">
        <f>COMPILATORE!N25</f>
        <v>0</v>
      </c>
      <c r="U29" s="75">
        <f>COMPILATORE!O25</f>
        <v>0</v>
      </c>
      <c r="V29" s="75">
        <f>COMPILATORE!P25</f>
        <v>0</v>
      </c>
      <c r="W29" s="75">
        <f>COMPILATORE!Q25</f>
        <v>0</v>
      </c>
      <c r="X29" s="75">
        <f>COMPILATORE!R25</f>
        <v>0</v>
      </c>
      <c r="Y29" s="75">
        <f>COMPILATORE!S23</f>
        <v>0</v>
      </c>
      <c r="Z29" s="75">
        <f>COMPILATORE!T25</f>
        <v>0</v>
      </c>
      <c r="AA29" s="75">
        <f>COMPILATORE!U25</f>
        <v>0</v>
      </c>
      <c r="AB29" s="75">
        <f>COMPILATORE!V25</f>
        <v>0</v>
      </c>
      <c r="AC29" s="75">
        <f>COMPILATORE!W25</f>
        <v>0</v>
      </c>
      <c r="AD29" s="75">
        <f>COMPILATORE!X25</f>
        <v>0</v>
      </c>
      <c r="AE29" s="75">
        <f>COMPILATORE!Y25</f>
        <v>0</v>
      </c>
      <c r="AF29" s="75">
        <f>COMPILATORE!Z25</f>
        <v>0</v>
      </c>
      <c r="AG29" s="75">
        <f>COMPILATORE!AA25</f>
        <v>0</v>
      </c>
      <c r="AH29" s="75">
        <f>COMPILATORE!AB25</f>
        <v>0</v>
      </c>
      <c r="AI29" s="75">
        <f>COMPILATORE!AC25</f>
        <v>0</v>
      </c>
      <c r="AJ29" s="75">
        <f>COMPILATORE!AD25</f>
        <v>0</v>
      </c>
      <c r="AK29" s="75">
        <f>COMPILATORE!AE25</f>
        <v>0</v>
      </c>
      <c r="AL29" s="75">
        <f>COMPILATORE!AF25</f>
        <v>0</v>
      </c>
      <c r="AM29" s="75">
        <f>COMPILATORE!AG25</f>
        <v>0</v>
      </c>
      <c r="AN29" s="75">
        <f>COMPILATORE!AH25</f>
        <v>0</v>
      </c>
      <c r="AO29" s="75">
        <f>COMPILATORE!AI25</f>
        <v>0</v>
      </c>
      <c r="AP29" s="75">
        <f>COMPILATORE!AJ25</f>
        <v>0</v>
      </c>
      <c r="AQ29" s="75">
        <f>COMPILATORE!AK25</f>
        <v>0</v>
      </c>
      <c r="AR29" s="75">
        <f>COMPILATORE!AL25</f>
        <v>0</v>
      </c>
      <c r="AS29" s="76">
        <f>COMPILATORE!AM25</f>
        <v>0</v>
      </c>
    </row>
    <row r="30" spans="1:45" ht="26.25" customHeight="1">
      <c r="A30" s="1">
        <v>23</v>
      </c>
      <c r="B30" s="118" t="str">
        <f>COMPILATORE!C26</f>
        <v>Spini Flavio</v>
      </c>
      <c r="C30" s="92" t="s">
        <v>87</v>
      </c>
      <c r="D30" s="93"/>
      <c r="E30" s="94" t="e">
        <f t="shared" si="0"/>
        <v>#DIV/0!</v>
      </c>
      <c r="F30" s="95">
        <f t="shared" si="3"/>
        <v>8</v>
      </c>
      <c r="G30" s="96">
        <f t="shared" si="1"/>
        <v>0</v>
      </c>
      <c r="H30" s="97">
        <f t="shared" si="4"/>
        <v>0</v>
      </c>
      <c r="I30" s="98">
        <f t="shared" si="2"/>
        <v>0</v>
      </c>
      <c r="J30" s="75">
        <f>COMPILATORE!D26</f>
        <v>0</v>
      </c>
      <c r="K30" s="75">
        <f>COMPILATORE!E26</f>
        <v>0</v>
      </c>
      <c r="L30" s="75">
        <f>COMPILATORE!F26</f>
        <v>0</v>
      </c>
      <c r="M30" s="75">
        <f>COMPILATORE!G26</f>
        <v>0</v>
      </c>
      <c r="N30" s="75">
        <f>COMPILATORE!H26</f>
        <v>0</v>
      </c>
      <c r="O30" s="75">
        <f>COMPILATORE!I26</f>
        <v>0</v>
      </c>
      <c r="P30" s="75">
        <f>COMPILATORE!J26</f>
        <v>0</v>
      </c>
      <c r="Q30" s="75">
        <f>COMPILATORE!K26</f>
        <v>0</v>
      </c>
      <c r="R30" s="75">
        <f>COMPILATORE!L26</f>
        <v>0</v>
      </c>
      <c r="S30" s="75">
        <f>COMPILATORE!M26</f>
        <v>0</v>
      </c>
      <c r="T30" s="75">
        <f>COMPILATORE!N26</f>
        <v>0</v>
      </c>
      <c r="U30" s="75">
        <f>COMPILATORE!O26</f>
        <v>0</v>
      </c>
      <c r="V30" s="75">
        <f>COMPILATORE!P26</f>
        <v>0</v>
      </c>
      <c r="W30" s="75">
        <f>COMPILATORE!Q26</f>
        <v>0</v>
      </c>
      <c r="X30" s="75">
        <f>COMPILATORE!R26</f>
        <v>0</v>
      </c>
      <c r="Y30" s="75">
        <f>COMPILATORE!S24</f>
        <v>0</v>
      </c>
      <c r="Z30" s="75">
        <f>COMPILATORE!T26</f>
        <v>0</v>
      </c>
      <c r="AA30" s="75">
        <f>COMPILATORE!U26</f>
        <v>0</v>
      </c>
      <c r="AB30" s="75">
        <f>COMPILATORE!V26</f>
        <v>0</v>
      </c>
      <c r="AC30" s="75">
        <f>COMPILATORE!W26</f>
        <v>0</v>
      </c>
      <c r="AD30" s="75">
        <f>COMPILATORE!X26</f>
        <v>0</v>
      </c>
      <c r="AE30" s="75">
        <f>COMPILATORE!Y26</f>
        <v>0</v>
      </c>
      <c r="AF30" s="75">
        <f>COMPILATORE!Z26</f>
        <v>0</v>
      </c>
      <c r="AG30" s="75">
        <f>COMPILATORE!AA26</f>
        <v>0</v>
      </c>
      <c r="AH30" s="75">
        <f>COMPILATORE!AB26</f>
        <v>0</v>
      </c>
      <c r="AI30" s="75">
        <f>COMPILATORE!AC26</f>
        <v>0</v>
      </c>
      <c r="AJ30" s="75">
        <f>COMPILATORE!AD26</f>
        <v>0</v>
      </c>
      <c r="AK30" s="75">
        <f>COMPILATORE!AE26</f>
        <v>0</v>
      </c>
      <c r="AL30" s="75">
        <f>COMPILATORE!AF26</f>
        <v>0</v>
      </c>
      <c r="AM30" s="75">
        <f>COMPILATORE!AG26</f>
        <v>0</v>
      </c>
      <c r="AN30" s="75">
        <f>COMPILATORE!AH26</f>
        <v>0</v>
      </c>
      <c r="AO30" s="75">
        <f>COMPILATORE!AI24</f>
        <v>0</v>
      </c>
      <c r="AP30" s="75">
        <f>COMPILATORE!AJ26</f>
        <v>0</v>
      </c>
      <c r="AQ30" s="75">
        <f>COMPILATORE!AK26</f>
        <v>0</v>
      </c>
      <c r="AR30" s="75">
        <f>COMPILATORE!AL26</f>
        <v>0</v>
      </c>
      <c r="AS30" s="76">
        <f>COMPILATORE!AM26</f>
        <v>0</v>
      </c>
    </row>
    <row r="31" spans="1:45" ht="26.25" customHeight="1">
      <c r="A31" s="1">
        <v>24</v>
      </c>
      <c r="B31" s="118" t="str">
        <f>COMPILATORE!C27</f>
        <v>Tarchini Giacomo</v>
      </c>
      <c r="C31" s="92" t="s">
        <v>29</v>
      </c>
      <c r="D31" s="99"/>
      <c r="E31" s="94">
        <f>H31/I31</f>
        <v>23.398</v>
      </c>
      <c r="F31" s="95">
        <f t="shared" si="3"/>
        <v>6</v>
      </c>
      <c r="G31" s="96">
        <f t="shared" si="1"/>
        <v>2</v>
      </c>
      <c r="H31" s="97">
        <f>J31+L31+N31+P31+R31+T31+V31+X31+Z31+AB31+AD31+AF31+AH31+AJ31+AL31+AN31+AP31+AR31</f>
        <v>233.98</v>
      </c>
      <c r="I31" s="98">
        <f>K31+M31+O31+Q31+S31+U31+W31+Y31+AA31+AC31+AE31+AG31+AI31+AK31+AM31+AO31+AQ31+AS31</f>
        <v>10</v>
      </c>
      <c r="J31" s="75">
        <f>COMPILATORE!D27</f>
        <v>47.33</v>
      </c>
      <c r="K31" s="75">
        <f>COMPILATORE!E27</f>
        <v>2</v>
      </c>
      <c r="L31" s="75">
        <f>COMPILATORE!F27</f>
        <v>0</v>
      </c>
      <c r="M31" s="75">
        <f>COMPILATORE!G27</f>
        <v>0</v>
      </c>
      <c r="N31" s="75">
        <f>COMPILATORE!H27</f>
        <v>0</v>
      </c>
      <c r="O31" s="75">
        <f>COMPILATORE!I27</f>
        <v>0</v>
      </c>
      <c r="P31" s="75">
        <f>COMPILATORE!J27</f>
        <v>45</v>
      </c>
      <c r="Q31" s="75">
        <f>COMPILATORE!K27</f>
        <v>2</v>
      </c>
      <c r="R31" s="75">
        <f>COMPILATORE!L27</f>
        <v>0</v>
      </c>
      <c r="S31" s="75">
        <f>COMPILATORE!M27</f>
        <v>0</v>
      </c>
      <c r="T31" s="75">
        <f>COMPILATORE!N27</f>
        <v>0</v>
      </c>
      <c r="U31" s="75">
        <f>COMPILATORE!O27</f>
        <v>0</v>
      </c>
      <c r="V31" s="75">
        <f>COMPILATORE!P27</f>
        <v>0</v>
      </c>
      <c r="W31" s="75">
        <f>COMPILATORE!Q27</f>
        <v>0</v>
      </c>
      <c r="X31" s="75">
        <f>COMPILATORE!R27</f>
        <v>0</v>
      </c>
      <c r="Y31" s="75">
        <f>COMPILATORE!S25</f>
        <v>0</v>
      </c>
      <c r="Z31" s="75">
        <f>COMPILATORE!T27</f>
        <v>0</v>
      </c>
      <c r="AA31" s="75">
        <f>COMPILATORE!U27</f>
        <v>0</v>
      </c>
      <c r="AB31" s="75">
        <f>COMPILATORE!V27</f>
        <v>0</v>
      </c>
      <c r="AC31" s="75">
        <f>COMPILATORE!W27</f>
        <v>0</v>
      </c>
      <c r="AD31" s="75">
        <f>COMPILATORE!X27</f>
        <v>0</v>
      </c>
      <c r="AE31" s="75">
        <f>COMPILATORE!Y25</f>
        <v>0</v>
      </c>
      <c r="AF31" s="75">
        <f>COMPILATORE!Z27</f>
        <v>0</v>
      </c>
      <c r="AG31" s="75">
        <f>COMPILATORE!AA27</f>
        <v>0</v>
      </c>
      <c r="AH31" s="75">
        <f>COMPILATORE!AB27</f>
        <v>46.8</v>
      </c>
      <c r="AI31" s="75">
        <v>2</v>
      </c>
      <c r="AJ31" s="75">
        <f>COMPILATORE!AD27</f>
        <v>0</v>
      </c>
      <c r="AK31" s="75">
        <f>COMPILATORE!AE27</f>
        <v>0</v>
      </c>
      <c r="AL31" s="75">
        <f>COMPILATORE!AF27</f>
        <v>48</v>
      </c>
      <c r="AM31" s="75">
        <f>COMPILATORE!AG27</f>
        <v>2</v>
      </c>
      <c r="AN31" s="75">
        <f>COMPILATORE!AH27</f>
        <v>46.85</v>
      </c>
      <c r="AO31" s="75">
        <v>2</v>
      </c>
      <c r="AP31" s="75">
        <f>COMPILATORE!AJ27</f>
        <v>0</v>
      </c>
      <c r="AQ31" s="75">
        <f>COMPILATORE!AK27</f>
        <v>0</v>
      </c>
      <c r="AR31" s="75">
        <f>COMPILATORE!AL27</f>
        <v>0</v>
      </c>
      <c r="AS31" s="76">
        <f>COMPILATORE!AM27</f>
        <v>0</v>
      </c>
    </row>
    <row r="32" spans="1:45" ht="26.25" customHeight="1">
      <c r="A32" s="1">
        <v>25</v>
      </c>
      <c r="B32" s="118"/>
      <c r="C32" s="92"/>
      <c r="D32" s="99"/>
      <c r="E32" s="94" t="e">
        <f>H32/I32</f>
        <v>#DIV/0!</v>
      </c>
      <c r="F32" s="95">
        <f t="shared" si="3"/>
        <v>8</v>
      </c>
      <c r="G32" s="96">
        <f t="shared" si="1"/>
        <v>0</v>
      </c>
      <c r="H32" s="97">
        <f t="shared" si="4"/>
        <v>0</v>
      </c>
      <c r="I32" s="98">
        <f t="shared" si="2"/>
        <v>0</v>
      </c>
      <c r="J32" s="75">
        <f>COMPILATORE!D28</f>
        <v>0</v>
      </c>
      <c r="K32" s="75">
        <f>COMPILATORE!E26</f>
        <v>0</v>
      </c>
      <c r="L32" s="75">
        <f>COMPILATORE!F28</f>
        <v>0</v>
      </c>
      <c r="M32" s="75">
        <f>COMPILATORE!G26</f>
        <v>0</v>
      </c>
      <c r="N32" s="75">
        <f>COMPILATORE!H28</f>
        <v>0</v>
      </c>
      <c r="O32" s="75">
        <f>COMPILATORE!I28</f>
        <v>0</v>
      </c>
      <c r="P32" s="75">
        <f>COMPILATORE!J28</f>
        <v>0</v>
      </c>
      <c r="Q32" s="75">
        <f>COMPILATORE!K26</f>
        <v>0</v>
      </c>
      <c r="R32" s="75">
        <f>COMPILATORE!L28</f>
        <v>0</v>
      </c>
      <c r="S32" s="75">
        <f>COMPILATORE!M28</f>
        <v>0</v>
      </c>
      <c r="T32" s="75">
        <f>COMPILATORE!N28</f>
        <v>0</v>
      </c>
      <c r="U32" s="75">
        <f>COMPILATORE!O28</f>
        <v>0</v>
      </c>
      <c r="V32" s="75">
        <f>COMPILATORE!P28</f>
        <v>0</v>
      </c>
      <c r="W32" s="75">
        <f>COMPILATORE!Q28</f>
        <v>0</v>
      </c>
      <c r="X32" s="75">
        <f>COMPILATORE!R26</f>
        <v>0</v>
      </c>
      <c r="Y32" s="75">
        <f>COMPILATORE!S26</f>
        <v>0</v>
      </c>
      <c r="Z32" s="75">
        <f>COMPILATORE!T28</f>
        <v>0</v>
      </c>
      <c r="AA32" s="75">
        <f>COMPILATORE!U28</f>
        <v>0</v>
      </c>
      <c r="AB32" s="75">
        <f>COMPILATORE!V28</f>
        <v>0</v>
      </c>
      <c r="AC32" s="75">
        <f>COMPILATORE!W28</f>
        <v>0</v>
      </c>
      <c r="AD32" s="75">
        <f>COMPILATORE!X28</f>
        <v>0</v>
      </c>
      <c r="AE32" s="75">
        <f>COMPILATORE!Y26</f>
        <v>0</v>
      </c>
      <c r="AF32" s="75">
        <f>COMPILATORE!Z26</f>
        <v>0</v>
      </c>
      <c r="AG32" s="75">
        <f>COMPILATORE!AA28</f>
        <v>0</v>
      </c>
      <c r="AH32" s="75">
        <f>COMPILATORE!AB28</f>
        <v>0</v>
      </c>
      <c r="AI32" s="75">
        <f>COMPILATORE!AC28</f>
        <v>0</v>
      </c>
      <c r="AJ32" s="75">
        <f>COMPILATORE!AD26</f>
        <v>0</v>
      </c>
      <c r="AK32" s="75">
        <f>COMPILATORE!AE28</f>
        <v>0</v>
      </c>
      <c r="AL32" s="75">
        <f>COMPILATORE!AF28</f>
        <v>0</v>
      </c>
      <c r="AM32" s="75">
        <f>COMPILATORE!AG28</f>
        <v>0</v>
      </c>
      <c r="AN32" s="75">
        <f>COMPILATORE!AH26</f>
        <v>0</v>
      </c>
      <c r="AO32" s="75">
        <f>COMPILATORE!AI26</f>
        <v>0</v>
      </c>
      <c r="AP32" s="75">
        <f>COMPILATORE!AJ28</f>
        <v>0</v>
      </c>
      <c r="AQ32" s="75">
        <f>COMPILATORE!AK28</f>
        <v>0</v>
      </c>
      <c r="AR32" s="75">
        <f>COMPILATORE!AL28</f>
        <v>0</v>
      </c>
      <c r="AS32" s="76">
        <f>COMPILATORE!AM28</f>
        <v>0</v>
      </c>
    </row>
    <row r="33" spans="1:45" ht="26.25" customHeight="1">
      <c r="A33" s="1">
        <v>26</v>
      </c>
      <c r="B33" s="118"/>
      <c r="C33" s="92"/>
      <c r="D33" s="99"/>
      <c r="E33" s="94">
        <f t="shared" si="0"/>
        <v>15.696666666666667</v>
      </c>
      <c r="F33" s="95">
        <f t="shared" si="3"/>
        <v>5.5</v>
      </c>
      <c r="G33" s="96">
        <f t="shared" ref="G33:G57" si="5">COUNTIF(J33:AS33,"&lt;&gt;0")/2</f>
        <v>2.5</v>
      </c>
      <c r="H33" s="97">
        <f t="shared" si="4"/>
        <v>94.18</v>
      </c>
      <c r="I33" s="98">
        <f t="shared" si="2"/>
        <v>6</v>
      </c>
      <c r="J33" s="75">
        <f>COMPILATORE!D27</f>
        <v>47.33</v>
      </c>
      <c r="K33" s="75">
        <f>COMPILATORE!E27</f>
        <v>2</v>
      </c>
      <c r="L33" s="75">
        <f>COMPILATORE!F29</f>
        <v>0</v>
      </c>
      <c r="M33" s="75">
        <f>COMPILATORE!G27</f>
        <v>0</v>
      </c>
      <c r="N33" s="75">
        <f>COMPILATORE!H29</f>
        <v>0</v>
      </c>
      <c r="O33" s="75">
        <f>COMPILATORE!I29</f>
        <v>0</v>
      </c>
      <c r="P33" s="75">
        <f>COMPILATORE!J29</f>
        <v>0</v>
      </c>
      <c r="Q33" s="75">
        <f>COMPILATORE!K27</f>
        <v>2</v>
      </c>
      <c r="R33" s="75">
        <f>COMPILATORE!L29</f>
        <v>0</v>
      </c>
      <c r="S33" s="75">
        <f>COMPILATORE!M29</f>
        <v>0</v>
      </c>
      <c r="T33" s="75">
        <f>COMPILATORE!N29</f>
        <v>0</v>
      </c>
      <c r="U33" s="75">
        <f>COMPILATORE!O29</f>
        <v>0</v>
      </c>
      <c r="V33" s="75">
        <f>COMPILATORE!P29</f>
        <v>0</v>
      </c>
      <c r="W33" s="75">
        <f>COMPILATORE!Q29</f>
        <v>0</v>
      </c>
      <c r="X33" s="75">
        <f>COMPILATORE!R27</f>
        <v>0</v>
      </c>
      <c r="Y33" s="75">
        <f>COMPILATORE!S27</f>
        <v>0</v>
      </c>
      <c r="Z33" s="75">
        <f>COMPILATORE!T29</f>
        <v>0</v>
      </c>
      <c r="AA33" s="75">
        <f>COMPILATORE!U29</f>
        <v>0</v>
      </c>
      <c r="AB33" s="75">
        <f>COMPILATORE!V29</f>
        <v>0</v>
      </c>
      <c r="AC33" s="75">
        <f>COMPILATORE!W27</f>
        <v>0</v>
      </c>
      <c r="AD33" s="75">
        <f>COMPILATORE!X27</f>
        <v>0</v>
      </c>
      <c r="AE33" s="75">
        <f>COMPILATORE!Y27</f>
        <v>0</v>
      </c>
      <c r="AF33" s="75">
        <f>COMPILATORE!Z27</f>
        <v>0</v>
      </c>
      <c r="AG33" s="75">
        <f>COMPILATORE!AA29</f>
        <v>0</v>
      </c>
      <c r="AH33" s="75">
        <f>COMPILATORE!AB29</f>
        <v>0</v>
      </c>
      <c r="AI33" s="75">
        <f>COMPILATORE!AC29</f>
        <v>0</v>
      </c>
      <c r="AJ33" s="75">
        <f>COMPILATORE!AD27</f>
        <v>0</v>
      </c>
      <c r="AK33" s="75">
        <f>COMPILATORE!AE29</f>
        <v>0</v>
      </c>
      <c r="AL33" s="75">
        <f>COMPILATORE!AF29</f>
        <v>0</v>
      </c>
      <c r="AM33" s="75">
        <f>COMPILATORE!AG29</f>
        <v>0</v>
      </c>
      <c r="AN33" s="75">
        <f>COMPILATORE!AH27</f>
        <v>46.85</v>
      </c>
      <c r="AO33" s="75">
        <f>COMPILATORE!AI27</f>
        <v>2</v>
      </c>
      <c r="AP33" s="75">
        <f>COMPILATORE!AJ27</f>
        <v>0</v>
      </c>
      <c r="AQ33" s="75">
        <f>COMPILATORE!AK29</f>
        <v>0</v>
      </c>
      <c r="AR33" s="75">
        <f>COMPILATORE!AL29</f>
        <v>0</v>
      </c>
      <c r="AS33" s="76">
        <f>COMPILATORE!AM29</f>
        <v>0</v>
      </c>
    </row>
    <row r="34" spans="1:45" ht="26.25" customHeight="1">
      <c r="A34" s="1">
        <v>27</v>
      </c>
      <c r="B34" s="100"/>
      <c r="C34" s="92"/>
      <c r="D34" s="99"/>
      <c r="E34" s="94" t="e">
        <f t="shared" si="0"/>
        <v>#DIV/0!</v>
      </c>
      <c r="F34" s="95">
        <f t="shared" si="3"/>
        <v>8</v>
      </c>
      <c r="G34" s="96">
        <f t="shared" si="5"/>
        <v>0</v>
      </c>
      <c r="H34" s="97">
        <f t="shared" si="4"/>
        <v>0</v>
      </c>
      <c r="I34" s="98">
        <f t="shared" si="2"/>
        <v>0</v>
      </c>
      <c r="J34" s="75">
        <f>COMPILATORE!D28</f>
        <v>0</v>
      </c>
      <c r="K34" s="75">
        <f>COMPILATORE!E28</f>
        <v>0</v>
      </c>
      <c r="L34" s="75">
        <f>COMPILATORE!F30</f>
        <v>0</v>
      </c>
      <c r="M34" s="75">
        <f>COMPILATORE!G28</f>
        <v>0</v>
      </c>
      <c r="N34" s="75">
        <f>COMPILATORE!H30</f>
        <v>0</v>
      </c>
      <c r="O34" s="75">
        <f>COMPILATORE!I30</f>
        <v>0</v>
      </c>
      <c r="P34" s="75">
        <f>COMPILATORE!J30</f>
        <v>0</v>
      </c>
      <c r="Q34" s="75">
        <f>COMPILATORE!K28</f>
        <v>0</v>
      </c>
      <c r="R34" s="75">
        <f>COMPILATORE!L30</f>
        <v>0</v>
      </c>
      <c r="S34" s="75">
        <f>COMPILATORE!M30</f>
        <v>0</v>
      </c>
      <c r="T34" s="75">
        <f>COMPILATORE!N28</f>
        <v>0</v>
      </c>
      <c r="U34" s="75">
        <f>COMPILATORE!O30</f>
        <v>0</v>
      </c>
      <c r="V34" s="75">
        <f>COMPILATORE!P30</f>
        <v>0</v>
      </c>
      <c r="W34" s="75">
        <f>COMPILATORE!Q28</f>
        <v>0</v>
      </c>
      <c r="X34" s="75">
        <f>COMPILATORE!R28</f>
        <v>0</v>
      </c>
      <c r="Y34" s="75">
        <f>COMPILATORE!S28</f>
        <v>0</v>
      </c>
      <c r="Z34" s="75">
        <f>COMPILATORE!T30</f>
        <v>0</v>
      </c>
      <c r="AA34" s="75">
        <f>COMPILATORE!U30</f>
        <v>0</v>
      </c>
      <c r="AB34" s="75">
        <f>COMPILATORE!V30</f>
        <v>0</v>
      </c>
      <c r="AC34" s="75">
        <f>COMPILATORE!W28</f>
        <v>0</v>
      </c>
      <c r="AD34" s="75">
        <f>COMPILATORE!X28</f>
        <v>0</v>
      </c>
      <c r="AE34" s="75">
        <f>COMPILATORE!Y28</f>
        <v>0</v>
      </c>
      <c r="AF34" s="75">
        <f>COMPILATORE!Z28</f>
        <v>0</v>
      </c>
      <c r="AG34" s="75">
        <f>COMPILATORE!AA30</f>
        <v>0</v>
      </c>
      <c r="AH34" s="75">
        <f>COMPILATORE!AB28</f>
        <v>0</v>
      </c>
      <c r="AI34" s="75">
        <f>COMPILATORE!AC30</f>
        <v>0</v>
      </c>
      <c r="AJ34" s="75">
        <f>COMPILATORE!AD28</f>
        <v>0</v>
      </c>
      <c r="AK34" s="75">
        <f>COMPILATORE!AE30</f>
        <v>0</v>
      </c>
      <c r="AL34" s="75">
        <f>COMPILATORE!AF30</f>
        <v>0</v>
      </c>
      <c r="AM34" s="75">
        <f>COMPILATORE!AG30</f>
        <v>0</v>
      </c>
      <c r="AN34" s="75">
        <f>COMPILATORE!AH28</f>
        <v>0</v>
      </c>
      <c r="AO34" s="75">
        <f>COMPILATORE!AI28</f>
        <v>0</v>
      </c>
      <c r="AP34" s="75">
        <f>COMPILATORE!AJ28</f>
        <v>0</v>
      </c>
      <c r="AQ34" s="75">
        <f>COMPILATORE!AK30</f>
        <v>0</v>
      </c>
      <c r="AR34" s="75">
        <f>COMPILATORE!AL30</f>
        <v>0</v>
      </c>
      <c r="AS34" s="76">
        <f>COMPILATORE!AM30</f>
        <v>0</v>
      </c>
    </row>
    <row r="35" spans="1:45" ht="25.95" customHeight="1">
      <c r="A35" s="1">
        <v>28</v>
      </c>
      <c r="B35" s="101"/>
      <c r="C35" s="102"/>
      <c r="D35" s="99"/>
      <c r="E35" s="94" t="e">
        <f t="shared" si="0"/>
        <v>#DIV/0!</v>
      </c>
      <c r="F35" s="95">
        <f t="shared" si="3"/>
        <v>8</v>
      </c>
      <c r="G35" s="96">
        <f t="shared" si="5"/>
        <v>0</v>
      </c>
      <c r="H35" s="97">
        <f t="shared" si="4"/>
        <v>0</v>
      </c>
      <c r="I35" s="98">
        <f t="shared" si="2"/>
        <v>0</v>
      </c>
      <c r="J35" s="75">
        <f>COMPILATORE!D29</f>
        <v>0</v>
      </c>
      <c r="K35" s="75">
        <f>COMPILATORE!E29</f>
        <v>0</v>
      </c>
      <c r="L35" s="75">
        <f>COMPILATORE!F29</f>
        <v>0</v>
      </c>
      <c r="M35" s="75">
        <f>COMPILATORE!G29</f>
        <v>0</v>
      </c>
      <c r="N35" s="75">
        <f>COMPILATORE!H31</f>
        <v>0</v>
      </c>
      <c r="O35" s="75">
        <f>COMPILATORE!I31</f>
        <v>0</v>
      </c>
      <c r="P35" s="75">
        <f>COMPILATORE!J31</f>
        <v>0</v>
      </c>
      <c r="Q35" s="75">
        <f>COMPILATORE!K29</f>
        <v>0</v>
      </c>
      <c r="R35" s="75">
        <f>COMPILATORE!L31</f>
        <v>0</v>
      </c>
      <c r="S35" s="75">
        <f>COMPILATORE!M31</f>
        <v>0</v>
      </c>
      <c r="T35" s="75">
        <f>COMPILATORE!N29</f>
        <v>0</v>
      </c>
      <c r="U35" s="75">
        <f>COMPILATORE!O29</f>
        <v>0</v>
      </c>
      <c r="V35" s="75">
        <f>COMPILATORE!P31</f>
        <v>0</v>
      </c>
      <c r="W35" s="75">
        <f>COMPILATORE!Q29</f>
        <v>0</v>
      </c>
      <c r="X35" s="75">
        <f>COMPILATORE!R29</f>
        <v>0</v>
      </c>
      <c r="Y35" s="75">
        <f>COMPILATORE!S29</f>
        <v>0</v>
      </c>
      <c r="Z35" s="75">
        <f>COMPILATORE!T31</f>
        <v>0</v>
      </c>
      <c r="AA35" s="75">
        <f>COMPILATORE!U31</f>
        <v>0</v>
      </c>
      <c r="AB35" s="75">
        <f>COMPILATORE!V31</f>
        <v>0</v>
      </c>
      <c r="AC35" s="75">
        <f>COMPILATORE!W29</f>
        <v>0</v>
      </c>
      <c r="AD35" s="75">
        <f>COMPILATORE!X29</f>
        <v>0</v>
      </c>
      <c r="AE35" s="75">
        <f>COMPILATORE!Y29</f>
        <v>0</v>
      </c>
      <c r="AF35" s="75">
        <f>COMPILATORE!Z29</f>
        <v>0</v>
      </c>
      <c r="AG35" s="75">
        <f>COMPILATORE!AA29</f>
        <v>0</v>
      </c>
      <c r="AH35" s="75">
        <f>COMPILATORE!AB29</f>
        <v>0</v>
      </c>
      <c r="AI35" s="75">
        <f>COMPILATORE!AC31</f>
        <v>0</v>
      </c>
      <c r="AJ35" s="75">
        <f>COMPILATORE!AD29</f>
        <v>0</v>
      </c>
      <c r="AK35" s="75">
        <f>COMPILATORE!AE31</f>
        <v>0</v>
      </c>
      <c r="AL35" s="75">
        <f>COMPILATORE!AF29</f>
        <v>0</v>
      </c>
      <c r="AM35" s="75">
        <f>COMPILATORE!AG31</f>
        <v>0</v>
      </c>
      <c r="AN35" s="75">
        <f>COMPILATORE!AH29</f>
        <v>0</v>
      </c>
      <c r="AO35" s="75">
        <f>COMPILATORE!AI29</f>
        <v>0</v>
      </c>
      <c r="AP35" s="75">
        <f>COMPILATORE!AJ29</f>
        <v>0</v>
      </c>
      <c r="AQ35" s="75">
        <f>COMPILATORE!AK31</f>
        <v>0</v>
      </c>
      <c r="AR35" s="75">
        <f>COMPILATORE!AL29</f>
        <v>0</v>
      </c>
      <c r="AS35" s="76">
        <f>COMPILATORE!AM31</f>
        <v>0</v>
      </c>
    </row>
    <row r="36" spans="1:45" ht="25.95" customHeight="1">
      <c r="A36" s="1">
        <v>29</v>
      </c>
      <c r="B36" s="100"/>
      <c r="C36" s="92"/>
      <c r="D36" s="99"/>
      <c r="E36" s="94" t="e">
        <f t="shared" si="0"/>
        <v>#DIV/0!</v>
      </c>
      <c r="F36" s="95">
        <f t="shared" si="3"/>
        <v>8</v>
      </c>
      <c r="G36" s="96">
        <f t="shared" si="5"/>
        <v>0</v>
      </c>
      <c r="H36" s="97">
        <f t="shared" si="4"/>
        <v>0</v>
      </c>
      <c r="I36" s="98">
        <f t="shared" si="2"/>
        <v>0</v>
      </c>
      <c r="J36" s="75">
        <f>COMPILATORE!D30</f>
        <v>0</v>
      </c>
      <c r="K36" s="75">
        <f>COMPILATORE!E30</f>
        <v>0</v>
      </c>
      <c r="L36" s="75">
        <f>COMPILATORE!F30</f>
        <v>0</v>
      </c>
      <c r="M36" s="75">
        <f>COMPILATORE!G30</f>
        <v>0</v>
      </c>
      <c r="N36" s="75">
        <f>COMPILATORE!H30</f>
        <v>0</v>
      </c>
      <c r="O36" s="75">
        <f>COMPILATORE!I32</f>
        <v>0</v>
      </c>
      <c r="P36" s="75">
        <f>COMPILATORE!J32</f>
        <v>0</v>
      </c>
      <c r="Q36" s="75">
        <f>COMPILATORE!K30</f>
        <v>0</v>
      </c>
      <c r="R36" s="75">
        <f>COMPILATORE!L32</f>
        <v>0</v>
      </c>
      <c r="S36" s="75">
        <f>COMPILATORE!M30</f>
        <v>0</v>
      </c>
      <c r="T36" s="75">
        <f>COMPILATORE!N30</f>
        <v>0</v>
      </c>
      <c r="U36" s="75">
        <f>COMPILATORE!O30</f>
        <v>0</v>
      </c>
      <c r="V36" s="75">
        <f>COMPILATORE!P32</f>
        <v>0</v>
      </c>
      <c r="W36" s="75">
        <f>COMPILATORE!Q30</f>
        <v>0</v>
      </c>
      <c r="X36" s="75">
        <f>COMPILATORE!R30</f>
        <v>0</v>
      </c>
      <c r="Y36" s="75">
        <f>COMPILATORE!S30</f>
        <v>0</v>
      </c>
      <c r="Z36" s="75">
        <f>COMPILATORE!T32</f>
        <v>0</v>
      </c>
      <c r="AA36" s="75">
        <f>COMPILATORE!U32</f>
        <v>0</v>
      </c>
      <c r="AB36" s="75">
        <f>COMPILATORE!V32</f>
        <v>0</v>
      </c>
      <c r="AC36" s="75">
        <f>COMPILATORE!W30</f>
        <v>0</v>
      </c>
      <c r="AD36" s="75">
        <f>COMPILATORE!X30</f>
        <v>0</v>
      </c>
      <c r="AE36" s="75">
        <f>COMPILATORE!Y30</f>
        <v>0</v>
      </c>
      <c r="AF36" s="75">
        <f>COMPILATORE!Z30</f>
        <v>0</v>
      </c>
      <c r="AG36" s="75">
        <f>COMPILATORE!AA30</f>
        <v>0</v>
      </c>
      <c r="AH36" s="75">
        <f>COMPILATORE!AB30</f>
        <v>0</v>
      </c>
      <c r="AI36" s="75">
        <f>COMPILATORE!AC32</f>
        <v>0</v>
      </c>
      <c r="AJ36" s="75">
        <f>COMPILATORE!AD30</f>
        <v>0</v>
      </c>
      <c r="AK36" s="75">
        <f>COMPILATORE!AE32</f>
        <v>0</v>
      </c>
      <c r="AL36" s="75">
        <f>COMPILATORE!AF30</f>
        <v>0</v>
      </c>
      <c r="AM36" s="75">
        <f>COMPILATORE!AG30</f>
        <v>0</v>
      </c>
      <c r="AN36" s="75">
        <f>COMPILATORE!AH30</f>
        <v>0</v>
      </c>
      <c r="AO36" s="75">
        <f>COMPILATORE!AI30</f>
        <v>0</v>
      </c>
      <c r="AP36" s="75">
        <f>COMPILATORE!AJ30</f>
        <v>0</v>
      </c>
      <c r="AQ36" s="75">
        <f>COMPILATORE!AK32</f>
        <v>0</v>
      </c>
      <c r="AR36" s="75">
        <f>COMPILATORE!AL30</f>
        <v>0</v>
      </c>
      <c r="AS36" s="76">
        <f>COMPILATORE!AM30</f>
        <v>0</v>
      </c>
    </row>
    <row r="37" spans="1:45" ht="26.25" customHeight="1">
      <c r="A37" s="1">
        <v>30</v>
      </c>
      <c r="B37" s="100"/>
      <c r="C37" s="102"/>
      <c r="D37" s="99"/>
      <c r="E37" s="94" t="e">
        <f t="shared" si="0"/>
        <v>#DIV/0!</v>
      </c>
      <c r="F37" s="95">
        <f t="shared" si="3"/>
        <v>8</v>
      </c>
      <c r="G37" s="96">
        <f t="shared" si="5"/>
        <v>0</v>
      </c>
      <c r="H37" s="97">
        <f t="shared" si="4"/>
        <v>0</v>
      </c>
      <c r="I37" s="98">
        <f t="shared" si="2"/>
        <v>0</v>
      </c>
      <c r="J37" s="75">
        <f>COMPILATORE!D31</f>
        <v>0</v>
      </c>
      <c r="K37" s="75">
        <f>COMPILATORE!E31</f>
        <v>0</v>
      </c>
      <c r="L37" s="75">
        <f>COMPILATORE!F31</f>
        <v>0</v>
      </c>
      <c r="M37" s="75">
        <f>COMPILATORE!G31</f>
        <v>0</v>
      </c>
      <c r="N37" s="75">
        <f>COMPILATORE!H31</f>
        <v>0</v>
      </c>
      <c r="O37" s="75">
        <f>COMPILATORE!I33</f>
        <v>0</v>
      </c>
      <c r="P37" s="75">
        <f>COMPILATORE!J33</f>
        <v>0</v>
      </c>
      <c r="Q37" s="75">
        <f>COMPILATORE!K31</f>
        <v>0</v>
      </c>
      <c r="R37" s="75">
        <f>COMPILATORE!L33</f>
        <v>0</v>
      </c>
      <c r="S37" s="75">
        <f>COMPILATORE!M31</f>
        <v>0</v>
      </c>
      <c r="T37" s="75">
        <f>COMPILATORE!N31</f>
        <v>0</v>
      </c>
      <c r="U37" s="75">
        <f>COMPILATORE!O31</f>
        <v>0</v>
      </c>
      <c r="V37" s="75">
        <f>COMPILATORE!P31</f>
        <v>0</v>
      </c>
      <c r="W37" s="75">
        <f>COMPILATORE!Q31</f>
        <v>0</v>
      </c>
      <c r="X37" s="75">
        <f>COMPILATORE!R31</f>
        <v>0</v>
      </c>
      <c r="Y37" s="75">
        <f>COMPILATORE!S31</f>
        <v>0</v>
      </c>
      <c r="Z37" s="75">
        <f>COMPILATORE!T33</f>
        <v>0</v>
      </c>
      <c r="AA37" s="75">
        <f>COMPILATORE!U33</f>
        <v>0</v>
      </c>
      <c r="AB37" s="75">
        <f>COMPILATORE!V33</f>
        <v>0</v>
      </c>
      <c r="AC37" s="75">
        <f>COMPILATORE!W31</f>
        <v>0</v>
      </c>
      <c r="AD37" s="75">
        <f>COMPILATORE!X31</f>
        <v>0</v>
      </c>
      <c r="AE37" s="75">
        <f>COMPILATORE!Y31</f>
        <v>0</v>
      </c>
      <c r="AF37" s="75">
        <f>COMPILATORE!Z31</f>
        <v>0</v>
      </c>
      <c r="AG37" s="75">
        <f>COMPILATORE!AA31</f>
        <v>0</v>
      </c>
      <c r="AH37" s="75">
        <f>COMPILATORE!AB31</f>
        <v>0</v>
      </c>
      <c r="AI37" s="75">
        <f>COMPILATORE!AC33</f>
        <v>0</v>
      </c>
      <c r="AJ37" s="75">
        <f>COMPILATORE!AD31</f>
        <v>0</v>
      </c>
      <c r="AK37" s="75">
        <f>COMPILATORE!AE31</f>
        <v>0</v>
      </c>
      <c r="AL37" s="75">
        <f>COMPILATORE!AF31</f>
        <v>0</v>
      </c>
      <c r="AM37" s="75">
        <f>COMPILATORE!AG31</f>
        <v>0</v>
      </c>
      <c r="AN37" s="75">
        <f>COMPILATORE!AH31</f>
        <v>0</v>
      </c>
      <c r="AO37" s="75">
        <f>COMPILATORE!AI31</f>
        <v>0</v>
      </c>
      <c r="AP37" s="75">
        <f>COMPILATORE!AJ31</f>
        <v>0</v>
      </c>
      <c r="AQ37" s="75">
        <f>COMPILATORE!AK33</f>
        <v>0</v>
      </c>
      <c r="AR37" s="75">
        <f>COMPILATORE!AL31</f>
        <v>0</v>
      </c>
      <c r="AS37" s="76">
        <f>COMPILATORE!AM31</f>
        <v>0</v>
      </c>
    </row>
    <row r="38" spans="1:45" ht="25.95" customHeight="1">
      <c r="A38" s="1">
        <v>31</v>
      </c>
      <c r="B38" s="101"/>
      <c r="C38" s="92"/>
      <c r="D38" s="99"/>
      <c r="E38" s="94" t="e">
        <f t="shared" si="0"/>
        <v>#DIV/0!</v>
      </c>
      <c r="F38" s="95">
        <f t="shared" si="3"/>
        <v>8</v>
      </c>
      <c r="G38" s="96">
        <f t="shared" si="5"/>
        <v>0</v>
      </c>
      <c r="H38" s="97">
        <f t="shared" si="4"/>
        <v>0</v>
      </c>
      <c r="I38" s="98">
        <f t="shared" si="2"/>
        <v>0</v>
      </c>
      <c r="J38" s="75">
        <f>COMPILATORE!D32</f>
        <v>0</v>
      </c>
      <c r="K38" s="75">
        <f>COMPILATORE!E32</f>
        <v>0</v>
      </c>
      <c r="L38" s="75">
        <f>COMPILATORE!F32</f>
        <v>0</v>
      </c>
      <c r="M38" s="75">
        <f>COMPILATORE!G32</f>
        <v>0</v>
      </c>
      <c r="N38" s="75">
        <f>COMPILATORE!H32</f>
        <v>0</v>
      </c>
      <c r="O38" s="75">
        <f>COMPILATORE!I32</f>
        <v>0</v>
      </c>
      <c r="P38" s="75">
        <f>COMPILATORE!J34</f>
        <v>0</v>
      </c>
      <c r="Q38" s="75">
        <f>COMPILATORE!K32</f>
        <v>0</v>
      </c>
      <c r="R38" s="75">
        <f>COMPILATORE!L32</f>
        <v>0</v>
      </c>
      <c r="S38" s="75">
        <f>COMPILATORE!M32</f>
        <v>0</v>
      </c>
      <c r="T38" s="75">
        <f>COMPILATORE!N32</f>
        <v>0</v>
      </c>
      <c r="U38" s="75">
        <f>COMPILATORE!O32</f>
        <v>0</v>
      </c>
      <c r="V38" s="75">
        <f>COMPILATORE!P32</f>
        <v>0</v>
      </c>
      <c r="W38" s="75">
        <f>COMPILATORE!Q32</f>
        <v>0</v>
      </c>
      <c r="X38" s="75">
        <f>COMPILATORE!R32</f>
        <v>0</v>
      </c>
      <c r="Y38" s="75">
        <f>COMPILATORE!S32</f>
        <v>0</v>
      </c>
      <c r="Z38" s="75">
        <f>COMPILATORE!T34</f>
        <v>0</v>
      </c>
      <c r="AA38" s="75">
        <f>COMPILATORE!U34</f>
        <v>0</v>
      </c>
      <c r="AB38" s="75">
        <f>COMPILATORE!V34</f>
        <v>0</v>
      </c>
      <c r="AC38" s="75">
        <f>COMPILATORE!W32</f>
        <v>0</v>
      </c>
      <c r="AD38" s="75">
        <f>COMPILATORE!X32</f>
        <v>0</v>
      </c>
      <c r="AE38" s="75">
        <f>COMPILATORE!Y32</f>
        <v>0</v>
      </c>
      <c r="AF38" s="75">
        <f>COMPILATORE!Z32</f>
        <v>0</v>
      </c>
      <c r="AG38" s="75">
        <f>COMPILATORE!AA32</f>
        <v>0</v>
      </c>
      <c r="AH38" s="75">
        <f>COMPILATORE!AB32</f>
        <v>0</v>
      </c>
      <c r="AI38" s="75">
        <f>COMPILATORE!AC32</f>
        <v>0</v>
      </c>
      <c r="AJ38" s="75">
        <f>COMPILATORE!AD32</f>
        <v>0</v>
      </c>
      <c r="AK38" s="75">
        <f>COMPILATORE!AE32</f>
        <v>0</v>
      </c>
      <c r="AL38" s="75">
        <f>COMPILATORE!AF32</f>
        <v>0</v>
      </c>
      <c r="AM38" s="75">
        <f>COMPILATORE!AG32</f>
        <v>0</v>
      </c>
      <c r="AN38" s="75">
        <f>COMPILATORE!AH32</f>
        <v>0</v>
      </c>
      <c r="AO38" s="75">
        <f>COMPILATORE!AI32</f>
        <v>0</v>
      </c>
      <c r="AP38" s="75">
        <f>COMPILATORE!AJ32</f>
        <v>0</v>
      </c>
      <c r="AQ38" s="75">
        <f>COMPILATORE!AK34</f>
        <v>0</v>
      </c>
      <c r="AR38" s="75">
        <f>COMPILATORE!AL32</f>
        <v>0</v>
      </c>
      <c r="AS38" s="76">
        <f>COMPILATORE!AM32</f>
        <v>0</v>
      </c>
    </row>
    <row r="39" spans="1:45" ht="26.25" customHeight="1">
      <c r="A39" s="1">
        <v>32</v>
      </c>
      <c r="B39" s="101"/>
      <c r="C39" s="92"/>
      <c r="D39" s="99"/>
      <c r="E39" s="94" t="e">
        <f t="shared" si="0"/>
        <v>#DIV/0!</v>
      </c>
      <c r="F39" s="95">
        <f t="shared" si="3"/>
        <v>8</v>
      </c>
      <c r="G39" s="96">
        <f t="shared" si="5"/>
        <v>0</v>
      </c>
      <c r="H39" s="97">
        <f t="shared" si="4"/>
        <v>0</v>
      </c>
      <c r="I39" s="98">
        <f t="shared" si="2"/>
        <v>0</v>
      </c>
      <c r="J39" s="75">
        <f>COMPILATORE!D33</f>
        <v>0</v>
      </c>
      <c r="K39" s="75">
        <f>COMPILATORE!E33</f>
        <v>0</v>
      </c>
      <c r="L39" s="75">
        <f>COMPILATORE!F33</f>
        <v>0</v>
      </c>
      <c r="M39" s="75">
        <f>COMPILATORE!G33</f>
        <v>0</v>
      </c>
      <c r="N39" s="75">
        <f>COMPILATORE!H33</f>
        <v>0</v>
      </c>
      <c r="O39" s="75">
        <f>COMPILATORE!I33</f>
        <v>0</v>
      </c>
      <c r="P39" s="75">
        <f>COMPILATORE!J35</f>
        <v>0</v>
      </c>
      <c r="Q39" s="75">
        <f>COMPILATORE!K33</f>
        <v>0</v>
      </c>
      <c r="R39" s="75">
        <f>COMPILATORE!L33</f>
        <v>0</v>
      </c>
      <c r="S39" s="75">
        <f>COMPILATORE!M33</f>
        <v>0</v>
      </c>
      <c r="T39" s="75">
        <f>COMPILATORE!N33</f>
        <v>0</v>
      </c>
      <c r="U39" s="75">
        <f>COMPILATORE!O33</f>
        <v>0</v>
      </c>
      <c r="V39" s="75">
        <f>COMPILATORE!P33</f>
        <v>0</v>
      </c>
      <c r="W39" s="75">
        <f>COMPILATORE!Q33</f>
        <v>0</v>
      </c>
      <c r="X39" s="75">
        <f>COMPILATORE!R33</f>
        <v>0</v>
      </c>
      <c r="Y39" s="75">
        <f>COMPILATORE!S33</f>
        <v>0</v>
      </c>
      <c r="Z39" s="75">
        <f>COMPILATORE!T35</f>
        <v>0</v>
      </c>
      <c r="AA39" s="75">
        <f>COMPILATORE!U35</f>
        <v>0</v>
      </c>
      <c r="AB39" s="75">
        <f>COMPILATORE!V35</f>
        <v>0</v>
      </c>
      <c r="AC39" s="75">
        <f>COMPILATORE!W33</f>
        <v>0</v>
      </c>
      <c r="AD39" s="75">
        <f>COMPILATORE!X33</f>
        <v>0</v>
      </c>
      <c r="AE39" s="75">
        <f>COMPILATORE!Y33</f>
        <v>0</v>
      </c>
      <c r="AF39" s="75">
        <f>COMPILATORE!Z33</f>
        <v>0</v>
      </c>
      <c r="AG39" s="75">
        <f>COMPILATORE!AA33</f>
        <v>0</v>
      </c>
      <c r="AH39" s="75">
        <f>COMPILATORE!AB33</f>
        <v>0</v>
      </c>
      <c r="AI39" s="75">
        <f>COMPILATORE!AC33</f>
        <v>0</v>
      </c>
      <c r="AJ39" s="75">
        <f>COMPILATORE!AD33</f>
        <v>0</v>
      </c>
      <c r="AK39" s="75">
        <f>COMPILATORE!AE33</f>
        <v>0</v>
      </c>
      <c r="AL39" s="75">
        <f>COMPILATORE!AF33</f>
        <v>0</v>
      </c>
      <c r="AM39" s="75">
        <f>COMPILATORE!AG33</f>
        <v>0</v>
      </c>
      <c r="AN39" s="75">
        <f>COMPILATORE!AH33</f>
        <v>0</v>
      </c>
      <c r="AO39" s="75">
        <f>COMPILATORE!AI33</f>
        <v>0</v>
      </c>
      <c r="AP39" s="75">
        <f>COMPILATORE!AJ33</f>
        <v>0</v>
      </c>
      <c r="AQ39" s="75">
        <f>COMPILATORE!AK35</f>
        <v>0</v>
      </c>
      <c r="AR39" s="75">
        <f>COMPILATORE!AL33</f>
        <v>0</v>
      </c>
      <c r="AS39" s="76">
        <f>COMPILATORE!AM33</f>
        <v>0</v>
      </c>
    </row>
    <row r="40" spans="1:45" ht="26.25" customHeight="1">
      <c r="A40" s="1">
        <v>33</v>
      </c>
      <c r="B40" s="101"/>
      <c r="C40" s="92"/>
      <c r="D40" s="99"/>
      <c r="E40" s="94" t="e">
        <f t="shared" si="0"/>
        <v>#DIV/0!</v>
      </c>
      <c r="F40" s="95">
        <f t="shared" si="3"/>
        <v>8</v>
      </c>
      <c r="G40" s="96">
        <f t="shared" si="5"/>
        <v>0</v>
      </c>
      <c r="H40" s="97">
        <f t="shared" si="4"/>
        <v>0</v>
      </c>
      <c r="I40" s="98">
        <f t="shared" si="2"/>
        <v>0</v>
      </c>
      <c r="J40" s="75">
        <f>COMPILATORE!D34</f>
        <v>0</v>
      </c>
      <c r="K40" s="75">
        <f>COMPILATORE!E34</f>
        <v>0</v>
      </c>
      <c r="L40" s="75">
        <f>COMPILATORE!F34</f>
        <v>0</v>
      </c>
      <c r="M40" s="75">
        <f>COMPILATORE!G34</f>
        <v>0</v>
      </c>
      <c r="N40" s="75">
        <f>COMPILATORE!H34</f>
        <v>0</v>
      </c>
      <c r="O40" s="75">
        <f>COMPILATORE!I34</f>
        <v>0</v>
      </c>
      <c r="P40" s="75">
        <f>COMPILATORE!J36</f>
        <v>0</v>
      </c>
      <c r="Q40" s="75">
        <f>COMPILATORE!K34</f>
        <v>0</v>
      </c>
      <c r="R40" s="75">
        <f>COMPILATORE!L34</f>
        <v>0</v>
      </c>
      <c r="S40" s="75">
        <f>COMPILATORE!M34</f>
        <v>0</v>
      </c>
      <c r="T40" s="75">
        <f>COMPILATORE!N34</f>
        <v>0</v>
      </c>
      <c r="U40" s="75">
        <f>COMPILATORE!O34</f>
        <v>0</v>
      </c>
      <c r="V40" s="75">
        <f>COMPILATORE!P34</f>
        <v>0</v>
      </c>
      <c r="W40" s="75">
        <f>COMPILATORE!Q34</f>
        <v>0</v>
      </c>
      <c r="X40" s="75">
        <f>COMPILATORE!R34</f>
        <v>0</v>
      </c>
      <c r="Y40" s="75">
        <f>COMPILATORE!S34</f>
        <v>0</v>
      </c>
      <c r="Z40" s="75">
        <f>COMPILATORE!T34</f>
        <v>0</v>
      </c>
      <c r="AA40" s="75">
        <f>COMPILATORE!U34</f>
        <v>0</v>
      </c>
      <c r="AB40" s="75">
        <f>COMPILATORE!V36</f>
        <v>0</v>
      </c>
      <c r="AC40" s="75">
        <f>COMPILATORE!W34</f>
        <v>0</v>
      </c>
      <c r="AD40" s="75">
        <f>COMPILATORE!X34</f>
        <v>0</v>
      </c>
      <c r="AE40" s="75">
        <f>COMPILATORE!Y34</f>
        <v>0</v>
      </c>
      <c r="AF40" s="75">
        <f>COMPILATORE!Z34</f>
        <v>0</v>
      </c>
      <c r="AG40" s="75">
        <f>COMPILATORE!AA34</f>
        <v>0</v>
      </c>
      <c r="AH40" s="75">
        <f>COMPILATORE!AB34</f>
        <v>0</v>
      </c>
      <c r="AI40" s="75">
        <f>COMPILATORE!AC34</f>
        <v>0</v>
      </c>
      <c r="AJ40" s="75">
        <f>COMPILATORE!AD34</f>
        <v>0</v>
      </c>
      <c r="AK40" s="75">
        <f>COMPILATORE!AE34</f>
        <v>0</v>
      </c>
      <c r="AL40" s="75">
        <f>COMPILATORE!AF34</f>
        <v>0</v>
      </c>
      <c r="AM40" s="75">
        <f>COMPILATORE!AG34</f>
        <v>0</v>
      </c>
      <c r="AN40" s="75">
        <f>COMPILATORE!AH34</f>
        <v>0</v>
      </c>
      <c r="AO40" s="75">
        <f>COMPILATORE!AI34</f>
        <v>0</v>
      </c>
      <c r="AP40" s="75">
        <f>COMPILATORE!AJ34</f>
        <v>0</v>
      </c>
      <c r="AQ40" s="75">
        <f>COMPILATORE!AK34</f>
        <v>0</v>
      </c>
      <c r="AR40" s="75">
        <f>COMPILATORE!AL34</f>
        <v>0</v>
      </c>
      <c r="AS40" s="76">
        <f>COMPILATORE!AM34</f>
        <v>0</v>
      </c>
    </row>
    <row r="41" spans="1:45" ht="26.25" customHeight="1">
      <c r="A41" s="1">
        <v>34</v>
      </c>
      <c r="B41" s="100"/>
      <c r="C41" s="92"/>
      <c r="D41" s="99"/>
      <c r="E41" s="94" t="e">
        <f t="shared" si="0"/>
        <v>#DIV/0!</v>
      </c>
      <c r="F41" s="95">
        <f t="shared" si="3"/>
        <v>8</v>
      </c>
      <c r="G41" s="96">
        <f t="shared" si="5"/>
        <v>0</v>
      </c>
      <c r="H41" s="97">
        <f t="shared" si="4"/>
        <v>0</v>
      </c>
      <c r="I41" s="98">
        <f t="shared" si="2"/>
        <v>0</v>
      </c>
      <c r="J41" s="75">
        <f>COMPILATORE!D35</f>
        <v>0</v>
      </c>
      <c r="K41" s="75">
        <f>COMPILATORE!E35</f>
        <v>0</v>
      </c>
      <c r="L41" s="75">
        <f>COMPILATORE!F35</f>
        <v>0</v>
      </c>
      <c r="M41" s="75">
        <f>COMPILATORE!G35</f>
        <v>0</v>
      </c>
      <c r="N41" s="75">
        <f>COMPILATORE!H35</f>
        <v>0</v>
      </c>
      <c r="O41" s="75">
        <f>COMPILATORE!I35</f>
        <v>0</v>
      </c>
      <c r="P41" s="75">
        <f>COMPILATORE!J37</f>
        <v>0</v>
      </c>
      <c r="Q41" s="75">
        <f>COMPILATORE!K35</f>
        <v>0</v>
      </c>
      <c r="R41" s="75">
        <f>COMPILATORE!L35</f>
        <v>0</v>
      </c>
      <c r="S41" s="75">
        <f>COMPILATORE!M35</f>
        <v>0</v>
      </c>
      <c r="T41" s="75">
        <f>COMPILATORE!N35</f>
        <v>0</v>
      </c>
      <c r="U41" s="75">
        <f>COMPILATORE!O35</f>
        <v>0</v>
      </c>
      <c r="V41" s="75">
        <f>COMPILATORE!P35</f>
        <v>0</v>
      </c>
      <c r="W41" s="75">
        <f>COMPILATORE!Q35</f>
        <v>0</v>
      </c>
      <c r="X41" s="75">
        <f>COMPILATORE!R35</f>
        <v>0</v>
      </c>
      <c r="Y41" s="75">
        <f>COMPILATORE!S35</f>
        <v>0</v>
      </c>
      <c r="Z41" s="75">
        <f>COMPILATORE!T35</f>
        <v>0</v>
      </c>
      <c r="AA41" s="75">
        <f>COMPILATORE!U35</f>
        <v>0</v>
      </c>
      <c r="AB41" s="75">
        <f>COMPILATORE!V37</f>
        <v>0</v>
      </c>
      <c r="AC41" s="75">
        <f>COMPILATORE!W35</f>
        <v>0</v>
      </c>
      <c r="AD41" s="75">
        <f>COMPILATORE!X35</f>
        <v>0</v>
      </c>
      <c r="AE41" s="75">
        <f>COMPILATORE!Y35</f>
        <v>0</v>
      </c>
      <c r="AF41" s="75">
        <f>COMPILATORE!Z35</f>
        <v>0</v>
      </c>
      <c r="AG41" s="75">
        <f>COMPILATORE!AA35</f>
        <v>0</v>
      </c>
      <c r="AH41" s="75">
        <f>COMPILATORE!AB35</f>
        <v>0</v>
      </c>
      <c r="AI41" s="75">
        <f>COMPILATORE!AC35</f>
        <v>0</v>
      </c>
      <c r="AJ41" s="75">
        <f>COMPILATORE!AD35</f>
        <v>0</v>
      </c>
      <c r="AK41" s="75">
        <f>COMPILATORE!AE35</f>
        <v>0</v>
      </c>
      <c r="AL41" s="75">
        <f>COMPILATORE!AF35</f>
        <v>0</v>
      </c>
      <c r="AM41" s="75">
        <f>COMPILATORE!AG35</f>
        <v>0</v>
      </c>
      <c r="AN41" s="75">
        <f>COMPILATORE!AH35</f>
        <v>0</v>
      </c>
      <c r="AO41" s="75">
        <f>COMPILATORE!AI35</f>
        <v>0</v>
      </c>
      <c r="AP41" s="75">
        <f>COMPILATORE!AJ35</f>
        <v>0</v>
      </c>
      <c r="AQ41" s="75">
        <f>COMPILATORE!AK35</f>
        <v>0</v>
      </c>
      <c r="AR41" s="75">
        <f>COMPILATORE!AL35</f>
        <v>0</v>
      </c>
      <c r="AS41" s="76">
        <f>COMPILATORE!AM35</f>
        <v>0</v>
      </c>
    </row>
    <row r="42" spans="1:45" ht="26.25" customHeight="1">
      <c r="A42" s="1">
        <v>35</v>
      </c>
      <c r="B42" s="100"/>
      <c r="C42" s="92"/>
      <c r="D42" s="99"/>
      <c r="E42" s="94" t="e">
        <f t="shared" si="0"/>
        <v>#DIV/0!</v>
      </c>
      <c r="F42" s="95">
        <f t="shared" si="3"/>
        <v>8</v>
      </c>
      <c r="G42" s="96">
        <f t="shared" si="5"/>
        <v>0</v>
      </c>
      <c r="H42" s="97">
        <f t="shared" si="4"/>
        <v>0</v>
      </c>
      <c r="I42" s="98">
        <f t="shared" si="2"/>
        <v>0</v>
      </c>
      <c r="J42" s="75">
        <f>COMPILATORE!D36</f>
        <v>0</v>
      </c>
      <c r="K42" s="75">
        <f>COMPILATORE!E36</f>
        <v>0</v>
      </c>
      <c r="L42" s="75">
        <f>COMPILATORE!F36</f>
        <v>0</v>
      </c>
      <c r="M42" s="75">
        <f>COMPILATORE!G36</f>
        <v>0</v>
      </c>
      <c r="N42" s="75">
        <f>COMPILATORE!H36</f>
        <v>0</v>
      </c>
      <c r="O42" s="75">
        <f>COMPILATORE!I36</f>
        <v>0</v>
      </c>
      <c r="P42" s="75">
        <f>COMPILATORE!J38</f>
        <v>0</v>
      </c>
      <c r="Q42" s="75">
        <f>COMPILATORE!K36</f>
        <v>0</v>
      </c>
      <c r="R42" s="75">
        <f>COMPILATORE!L36</f>
        <v>0</v>
      </c>
      <c r="S42" s="75">
        <f>COMPILATORE!M36</f>
        <v>0</v>
      </c>
      <c r="T42" s="75">
        <f>COMPILATORE!N36</f>
        <v>0</v>
      </c>
      <c r="U42" s="75">
        <f>COMPILATORE!O36</f>
        <v>0</v>
      </c>
      <c r="V42" s="75">
        <f>COMPILATORE!P36</f>
        <v>0</v>
      </c>
      <c r="W42" s="75">
        <f>COMPILATORE!Q36</f>
        <v>0</v>
      </c>
      <c r="X42" s="75">
        <f>COMPILATORE!R36</f>
        <v>0</v>
      </c>
      <c r="Y42" s="75">
        <f>COMPILATORE!S36</f>
        <v>0</v>
      </c>
      <c r="Z42" s="75">
        <f>COMPILATORE!T36</f>
        <v>0</v>
      </c>
      <c r="AA42" s="75">
        <f>COMPILATORE!U36</f>
        <v>0</v>
      </c>
      <c r="AB42" s="75">
        <f>COMPILATORE!V38</f>
        <v>0</v>
      </c>
      <c r="AC42" s="75">
        <f>COMPILATORE!W36</f>
        <v>0</v>
      </c>
      <c r="AD42" s="75">
        <f>COMPILATORE!X36</f>
        <v>0</v>
      </c>
      <c r="AE42" s="75">
        <f>COMPILATORE!Y36</f>
        <v>0</v>
      </c>
      <c r="AF42" s="75">
        <f>COMPILATORE!Z36</f>
        <v>0</v>
      </c>
      <c r="AG42" s="75">
        <f>COMPILATORE!AA36</f>
        <v>0</v>
      </c>
      <c r="AH42" s="75">
        <f>COMPILATORE!AB36</f>
        <v>0</v>
      </c>
      <c r="AI42" s="75">
        <f>COMPILATORE!AC36</f>
        <v>0</v>
      </c>
      <c r="AJ42" s="75">
        <f>COMPILATORE!AD36</f>
        <v>0</v>
      </c>
      <c r="AK42" s="75">
        <f>COMPILATORE!AE36</f>
        <v>0</v>
      </c>
      <c r="AL42" s="75">
        <f>COMPILATORE!AF36</f>
        <v>0</v>
      </c>
      <c r="AM42" s="75">
        <f>COMPILATORE!AG36</f>
        <v>0</v>
      </c>
      <c r="AN42" s="75">
        <f>COMPILATORE!AH36</f>
        <v>0</v>
      </c>
      <c r="AO42" s="75">
        <f>COMPILATORE!AI36</f>
        <v>0</v>
      </c>
      <c r="AP42" s="75">
        <f>COMPILATORE!AJ36</f>
        <v>0</v>
      </c>
      <c r="AQ42" s="75">
        <f>COMPILATORE!AK36</f>
        <v>0</v>
      </c>
      <c r="AR42" s="75">
        <f>COMPILATORE!AL36</f>
        <v>0</v>
      </c>
      <c r="AS42" s="76">
        <f>COMPILATORE!AM36</f>
        <v>0</v>
      </c>
    </row>
    <row r="43" spans="1:45" ht="26.25" customHeight="1">
      <c r="A43" s="1">
        <v>36</v>
      </c>
      <c r="B43" s="100"/>
      <c r="C43" s="92"/>
      <c r="D43" s="99"/>
      <c r="E43" s="94" t="e">
        <f t="shared" si="0"/>
        <v>#DIV/0!</v>
      </c>
      <c r="F43" s="95">
        <f t="shared" si="3"/>
        <v>8</v>
      </c>
      <c r="G43" s="96">
        <f t="shared" si="5"/>
        <v>0</v>
      </c>
      <c r="H43" s="97">
        <f t="shared" si="4"/>
        <v>0</v>
      </c>
      <c r="I43" s="98">
        <f t="shared" si="2"/>
        <v>0</v>
      </c>
      <c r="J43" s="75">
        <f>COMPILATORE!D37</f>
        <v>0</v>
      </c>
      <c r="K43" s="75">
        <f>COMPILATORE!E37</f>
        <v>0</v>
      </c>
      <c r="L43" s="75">
        <f>COMPILATORE!F37</f>
        <v>0</v>
      </c>
      <c r="M43" s="75">
        <f>COMPILATORE!G37</f>
        <v>0</v>
      </c>
      <c r="N43" s="75">
        <f>COMPILATORE!H37</f>
        <v>0</v>
      </c>
      <c r="O43" s="75">
        <f>COMPILATORE!I37</f>
        <v>0</v>
      </c>
      <c r="P43" s="75">
        <f>COMPILATORE!J37</f>
        <v>0</v>
      </c>
      <c r="Q43" s="75">
        <f>COMPILATORE!K37</f>
        <v>0</v>
      </c>
      <c r="R43" s="75">
        <f>COMPILATORE!L37</f>
        <v>0</v>
      </c>
      <c r="S43" s="75">
        <f>COMPILATORE!M37</f>
        <v>0</v>
      </c>
      <c r="T43" s="75">
        <f>COMPILATORE!N37</f>
        <v>0</v>
      </c>
      <c r="U43" s="75">
        <f>COMPILATORE!O37</f>
        <v>0</v>
      </c>
      <c r="V43" s="75">
        <f>COMPILATORE!P37</f>
        <v>0</v>
      </c>
      <c r="W43" s="75">
        <f>COMPILATORE!Q37</f>
        <v>0</v>
      </c>
      <c r="X43" s="75">
        <f>COMPILATORE!R37</f>
        <v>0</v>
      </c>
      <c r="Y43" s="75">
        <f>COMPILATORE!S37</f>
        <v>0</v>
      </c>
      <c r="Z43" s="75">
        <f>COMPILATORE!T37</f>
        <v>0</v>
      </c>
      <c r="AA43" s="75">
        <f>COMPILATORE!U37</f>
        <v>0</v>
      </c>
      <c r="AB43" s="75">
        <f>COMPILATORE!V39</f>
        <v>0</v>
      </c>
      <c r="AC43" s="75">
        <f>COMPILATORE!W37</f>
        <v>0</v>
      </c>
      <c r="AD43" s="75">
        <f>COMPILATORE!X37</f>
        <v>0</v>
      </c>
      <c r="AE43" s="75">
        <f>COMPILATORE!Y37</f>
        <v>0</v>
      </c>
      <c r="AF43" s="75">
        <f>COMPILATORE!Z37</f>
        <v>0</v>
      </c>
      <c r="AG43" s="75">
        <f>COMPILATORE!AA37</f>
        <v>0</v>
      </c>
      <c r="AH43" s="75">
        <f>COMPILATORE!AB37</f>
        <v>0</v>
      </c>
      <c r="AI43" s="75">
        <f>COMPILATORE!AC37</f>
        <v>0</v>
      </c>
      <c r="AJ43" s="75">
        <f>COMPILATORE!AD37</f>
        <v>0</v>
      </c>
      <c r="AK43" s="75">
        <f>COMPILATORE!AE37</f>
        <v>0</v>
      </c>
      <c r="AL43" s="75">
        <f>COMPILATORE!AF37</f>
        <v>0</v>
      </c>
      <c r="AM43" s="75">
        <f>COMPILATORE!AG37</f>
        <v>0</v>
      </c>
      <c r="AN43" s="75">
        <f>COMPILATORE!AH37</f>
        <v>0</v>
      </c>
      <c r="AO43" s="75">
        <f>COMPILATORE!AI37</f>
        <v>0</v>
      </c>
      <c r="AP43" s="75">
        <f>COMPILATORE!AJ37</f>
        <v>0</v>
      </c>
      <c r="AQ43" s="75">
        <f>COMPILATORE!AK37</f>
        <v>0</v>
      </c>
      <c r="AR43" s="75">
        <f>COMPILATORE!AL37</f>
        <v>0</v>
      </c>
      <c r="AS43" s="76">
        <f>COMPILATORE!AM37</f>
        <v>0</v>
      </c>
    </row>
    <row r="44" spans="1:45" ht="26.25" customHeight="1">
      <c r="A44" s="1">
        <v>37</v>
      </c>
      <c r="B44" s="100"/>
      <c r="C44" s="102"/>
      <c r="D44" s="93"/>
      <c r="E44" s="94" t="e">
        <f t="shared" si="0"/>
        <v>#DIV/0!</v>
      </c>
      <c r="F44" s="95">
        <f t="shared" si="3"/>
        <v>8</v>
      </c>
      <c r="G44" s="96">
        <f t="shared" si="5"/>
        <v>0</v>
      </c>
      <c r="H44" s="97">
        <f t="shared" si="4"/>
        <v>0</v>
      </c>
      <c r="I44" s="98">
        <f t="shared" si="2"/>
        <v>0</v>
      </c>
      <c r="J44" s="75">
        <f>COMPILATORE!D38</f>
        <v>0</v>
      </c>
      <c r="K44" s="75">
        <f>COMPILATORE!E38</f>
        <v>0</v>
      </c>
      <c r="L44" s="75">
        <f>COMPILATORE!F38</f>
        <v>0</v>
      </c>
      <c r="M44" s="75">
        <f>COMPILATORE!G38</f>
        <v>0</v>
      </c>
      <c r="N44" s="75">
        <f>COMPILATORE!H38</f>
        <v>0</v>
      </c>
      <c r="O44" s="75">
        <f>COMPILATORE!I38</f>
        <v>0</v>
      </c>
      <c r="P44" s="75">
        <f>COMPILATORE!J38</f>
        <v>0</v>
      </c>
      <c r="Q44" s="75">
        <f>COMPILATORE!K38</f>
        <v>0</v>
      </c>
      <c r="R44" s="75">
        <f>COMPILATORE!L38</f>
        <v>0</v>
      </c>
      <c r="S44" s="75">
        <f>COMPILATORE!M38</f>
        <v>0</v>
      </c>
      <c r="T44" s="75">
        <f>COMPILATORE!N38</f>
        <v>0</v>
      </c>
      <c r="U44" s="75">
        <f>COMPILATORE!O38</f>
        <v>0</v>
      </c>
      <c r="V44" s="75">
        <f>COMPILATORE!P38</f>
        <v>0</v>
      </c>
      <c r="W44" s="75">
        <f>COMPILATORE!Q38</f>
        <v>0</v>
      </c>
      <c r="X44" s="75">
        <f>COMPILATORE!R38</f>
        <v>0</v>
      </c>
      <c r="Y44" s="75">
        <f>COMPILATORE!S38</f>
        <v>0</v>
      </c>
      <c r="Z44" s="75">
        <f>COMPILATORE!T38</f>
        <v>0</v>
      </c>
      <c r="AA44" s="75">
        <f>COMPILATORE!U38</f>
        <v>0</v>
      </c>
      <c r="AB44" s="75">
        <f>COMPILATORE!V38</f>
        <v>0</v>
      </c>
      <c r="AC44" s="75">
        <f>COMPILATORE!W38</f>
        <v>0</v>
      </c>
      <c r="AD44" s="75">
        <f>COMPILATORE!X38</f>
        <v>0</v>
      </c>
      <c r="AE44" s="75">
        <f>COMPILATORE!Y38</f>
        <v>0</v>
      </c>
      <c r="AF44" s="75">
        <f>COMPILATORE!Z38</f>
        <v>0</v>
      </c>
      <c r="AG44" s="75">
        <f>COMPILATORE!AA38</f>
        <v>0</v>
      </c>
      <c r="AH44" s="75">
        <f>COMPILATORE!AB38</f>
        <v>0</v>
      </c>
      <c r="AI44" s="75">
        <f>COMPILATORE!AC38</f>
        <v>0</v>
      </c>
      <c r="AJ44" s="75">
        <f>COMPILATORE!AD38</f>
        <v>0</v>
      </c>
      <c r="AK44" s="75">
        <f>COMPILATORE!AE38</f>
        <v>0</v>
      </c>
      <c r="AL44" s="75">
        <f>COMPILATORE!AF38</f>
        <v>0</v>
      </c>
      <c r="AM44" s="75">
        <f>COMPILATORE!AG38</f>
        <v>0</v>
      </c>
      <c r="AN44" s="75">
        <f>COMPILATORE!AH38</f>
        <v>0</v>
      </c>
      <c r="AO44" s="75">
        <f>COMPILATORE!AI38</f>
        <v>0</v>
      </c>
      <c r="AP44" s="75">
        <f>COMPILATORE!AJ38</f>
        <v>0</v>
      </c>
      <c r="AQ44" s="75">
        <f>COMPILATORE!AK38</f>
        <v>0</v>
      </c>
      <c r="AR44" s="75">
        <f>COMPILATORE!AL38</f>
        <v>0</v>
      </c>
      <c r="AS44" s="76">
        <f>COMPILATORE!AM38</f>
        <v>0</v>
      </c>
    </row>
    <row r="45" spans="1:45" ht="26.25" customHeight="1">
      <c r="A45" s="1">
        <v>38</v>
      </c>
      <c r="B45" s="100"/>
      <c r="C45" s="102"/>
      <c r="D45" s="93"/>
      <c r="E45" s="94" t="e">
        <f t="shared" si="0"/>
        <v>#DIV/0!</v>
      </c>
      <c r="F45" s="95">
        <f t="shared" si="3"/>
        <v>8</v>
      </c>
      <c r="G45" s="96">
        <f t="shared" si="5"/>
        <v>0</v>
      </c>
      <c r="H45" s="97">
        <f t="shared" si="4"/>
        <v>0</v>
      </c>
      <c r="I45" s="98">
        <f t="shared" si="2"/>
        <v>0</v>
      </c>
      <c r="J45" s="75">
        <f>COMPILATORE!D39</f>
        <v>0</v>
      </c>
      <c r="K45" s="75">
        <f>COMPILATORE!E39</f>
        <v>0</v>
      </c>
      <c r="L45" s="75">
        <f>COMPILATORE!F39</f>
        <v>0</v>
      </c>
      <c r="M45" s="75">
        <f>COMPILATORE!G39</f>
        <v>0</v>
      </c>
      <c r="N45" s="75">
        <f>COMPILATORE!H39</f>
        <v>0</v>
      </c>
      <c r="O45" s="75">
        <f>COMPILATORE!I39</f>
        <v>0</v>
      </c>
      <c r="P45" s="75">
        <f>COMPILATORE!J39</f>
        <v>0</v>
      </c>
      <c r="Q45" s="75">
        <f>COMPILATORE!K39</f>
        <v>0</v>
      </c>
      <c r="R45" s="75">
        <f>COMPILATORE!L39</f>
        <v>0</v>
      </c>
      <c r="S45" s="75">
        <f>COMPILATORE!M39</f>
        <v>0</v>
      </c>
      <c r="T45" s="75">
        <f>COMPILATORE!N39</f>
        <v>0</v>
      </c>
      <c r="U45" s="75">
        <f>COMPILATORE!O39</f>
        <v>0</v>
      </c>
      <c r="V45" s="75">
        <f>COMPILATORE!P39</f>
        <v>0</v>
      </c>
      <c r="W45" s="75">
        <f>COMPILATORE!Q39</f>
        <v>0</v>
      </c>
      <c r="X45" s="75">
        <f>COMPILATORE!R39</f>
        <v>0</v>
      </c>
      <c r="Y45" s="75">
        <f>COMPILATORE!S39</f>
        <v>0</v>
      </c>
      <c r="Z45" s="75">
        <f>COMPILATORE!T39</f>
        <v>0</v>
      </c>
      <c r="AA45" s="75">
        <f>COMPILATORE!U39</f>
        <v>0</v>
      </c>
      <c r="AB45" s="75">
        <f>COMPILATORE!V39</f>
        <v>0</v>
      </c>
      <c r="AC45" s="75">
        <f>COMPILATORE!W39</f>
        <v>0</v>
      </c>
      <c r="AD45" s="75">
        <f>COMPILATORE!X39</f>
        <v>0</v>
      </c>
      <c r="AE45" s="75">
        <f>COMPILATORE!Y39</f>
        <v>0</v>
      </c>
      <c r="AF45" s="75">
        <f>COMPILATORE!Z39</f>
        <v>0</v>
      </c>
      <c r="AG45" s="75">
        <f>COMPILATORE!AA39</f>
        <v>0</v>
      </c>
      <c r="AH45" s="75">
        <f>COMPILATORE!AB39</f>
        <v>0</v>
      </c>
      <c r="AI45" s="75">
        <f>COMPILATORE!AC39</f>
        <v>0</v>
      </c>
      <c r="AJ45" s="75">
        <f>COMPILATORE!AD39</f>
        <v>0</v>
      </c>
      <c r="AK45" s="75">
        <f>COMPILATORE!AE39</f>
        <v>0</v>
      </c>
      <c r="AL45" s="75">
        <f>COMPILATORE!AF39</f>
        <v>0</v>
      </c>
      <c r="AM45" s="75">
        <f>COMPILATORE!AG39</f>
        <v>0</v>
      </c>
      <c r="AN45" s="75">
        <f>COMPILATORE!AH39</f>
        <v>0</v>
      </c>
      <c r="AO45" s="75">
        <f>COMPILATORE!AI39</f>
        <v>0</v>
      </c>
      <c r="AP45" s="75">
        <f>COMPILATORE!AJ39</f>
        <v>0</v>
      </c>
      <c r="AQ45" s="75">
        <f>COMPILATORE!AK39</f>
        <v>0</v>
      </c>
      <c r="AR45" s="75">
        <f>COMPILATORE!AL39</f>
        <v>0</v>
      </c>
      <c r="AS45" s="76">
        <f>COMPILATORE!AM39</f>
        <v>0</v>
      </c>
    </row>
    <row r="46" spans="1:45" ht="26.25" customHeight="1">
      <c r="A46" s="1">
        <v>39</v>
      </c>
      <c r="B46" s="100"/>
      <c r="C46" s="102"/>
      <c r="D46" s="93"/>
      <c r="E46" s="94" t="e">
        <f t="shared" si="0"/>
        <v>#DIV/0!</v>
      </c>
      <c r="F46" s="95">
        <f t="shared" si="3"/>
        <v>8</v>
      </c>
      <c r="G46" s="96">
        <f t="shared" si="5"/>
        <v>0</v>
      </c>
      <c r="H46" s="97">
        <f t="shared" si="4"/>
        <v>0</v>
      </c>
      <c r="I46" s="98">
        <f t="shared" si="2"/>
        <v>0</v>
      </c>
      <c r="J46" s="75">
        <f>COMPILATORE!D40</f>
        <v>0</v>
      </c>
      <c r="K46" s="75">
        <f>COMPILATORE!E40</f>
        <v>0</v>
      </c>
      <c r="L46" s="75">
        <f>COMPILATORE!F40</f>
        <v>0</v>
      </c>
      <c r="M46" s="75">
        <f>COMPILATORE!G40</f>
        <v>0</v>
      </c>
      <c r="N46" s="75">
        <f>COMPILATORE!H40</f>
        <v>0</v>
      </c>
      <c r="O46" s="75">
        <f>COMPILATORE!I40</f>
        <v>0</v>
      </c>
      <c r="P46" s="75">
        <f>COMPILATORE!J40</f>
        <v>0</v>
      </c>
      <c r="Q46" s="75">
        <f>COMPILATORE!K40</f>
        <v>0</v>
      </c>
      <c r="R46" s="75">
        <f>COMPILATORE!L40</f>
        <v>0</v>
      </c>
      <c r="S46" s="75">
        <f>COMPILATORE!M40</f>
        <v>0</v>
      </c>
      <c r="T46" s="75">
        <f>COMPILATORE!N40</f>
        <v>0</v>
      </c>
      <c r="U46" s="75">
        <f>COMPILATORE!O40</f>
        <v>0</v>
      </c>
      <c r="V46" s="75">
        <f>COMPILATORE!P40</f>
        <v>0</v>
      </c>
      <c r="W46" s="75">
        <f>COMPILATORE!Q40</f>
        <v>0</v>
      </c>
      <c r="X46" s="75">
        <f>COMPILATORE!R40</f>
        <v>0</v>
      </c>
      <c r="Y46" s="75">
        <f>COMPILATORE!S40</f>
        <v>0</v>
      </c>
      <c r="Z46" s="75">
        <f>COMPILATORE!T40</f>
        <v>0</v>
      </c>
      <c r="AA46" s="75">
        <f>COMPILATORE!U40</f>
        <v>0</v>
      </c>
      <c r="AB46" s="75">
        <f>COMPILATORE!V40</f>
        <v>0</v>
      </c>
      <c r="AC46" s="75">
        <f>COMPILATORE!W40</f>
        <v>0</v>
      </c>
      <c r="AD46" s="75">
        <f>COMPILATORE!X40</f>
        <v>0</v>
      </c>
      <c r="AE46" s="75">
        <f>COMPILATORE!Y40</f>
        <v>0</v>
      </c>
      <c r="AF46" s="75">
        <f>COMPILATORE!Z40</f>
        <v>0</v>
      </c>
      <c r="AG46" s="75">
        <f>COMPILATORE!AA40</f>
        <v>0</v>
      </c>
      <c r="AH46" s="75">
        <f>COMPILATORE!AB40</f>
        <v>0</v>
      </c>
      <c r="AI46" s="75">
        <f>COMPILATORE!AC40</f>
        <v>0</v>
      </c>
      <c r="AJ46" s="75">
        <f>COMPILATORE!AD40</f>
        <v>0</v>
      </c>
      <c r="AK46" s="75">
        <f>COMPILATORE!AE40</f>
        <v>0</v>
      </c>
      <c r="AL46" s="75">
        <f>COMPILATORE!AF40</f>
        <v>0</v>
      </c>
      <c r="AM46" s="75">
        <f>COMPILATORE!AG40</f>
        <v>0</v>
      </c>
      <c r="AN46" s="75">
        <f>COMPILATORE!AH40</f>
        <v>0</v>
      </c>
      <c r="AO46" s="75">
        <f>COMPILATORE!AI40</f>
        <v>0</v>
      </c>
      <c r="AP46" s="75">
        <f>COMPILATORE!AJ40</f>
        <v>0</v>
      </c>
      <c r="AQ46" s="75">
        <f>COMPILATORE!AK40</f>
        <v>0</v>
      </c>
      <c r="AR46" s="75">
        <f>COMPILATORE!AL40</f>
        <v>0</v>
      </c>
      <c r="AS46" s="76">
        <f>COMPILATORE!AM40</f>
        <v>0</v>
      </c>
    </row>
    <row r="47" spans="1:45" ht="26.25" customHeight="1">
      <c r="A47" s="1">
        <v>40</v>
      </c>
      <c r="B47" s="100"/>
      <c r="C47" s="92"/>
      <c r="D47" s="116"/>
      <c r="E47" s="94" t="e">
        <f t="shared" si="0"/>
        <v>#DIV/0!</v>
      </c>
      <c r="F47" s="95">
        <f t="shared" si="3"/>
        <v>8</v>
      </c>
      <c r="G47" s="96">
        <f t="shared" si="5"/>
        <v>0</v>
      </c>
      <c r="H47" s="97">
        <f t="shared" si="4"/>
        <v>0</v>
      </c>
      <c r="I47" s="98">
        <f t="shared" si="2"/>
        <v>0</v>
      </c>
      <c r="J47" s="75">
        <f>COMPILATORE!D41</f>
        <v>0</v>
      </c>
      <c r="K47" s="75">
        <f>COMPILATORE!E41</f>
        <v>0</v>
      </c>
      <c r="L47" s="75">
        <f>COMPILATORE!F41</f>
        <v>0</v>
      </c>
      <c r="M47" s="75">
        <f>COMPILATORE!G41</f>
        <v>0</v>
      </c>
      <c r="N47" s="75">
        <f>COMPILATORE!H41</f>
        <v>0</v>
      </c>
      <c r="O47" s="75">
        <f>COMPILATORE!I41</f>
        <v>0</v>
      </c>
      <c r="P47" s="75">
        <f>COMPILATORE!J41</f>
        <v>0</v>
      </c>
      <c r="Q47" s="75">
        <f>COMPILATORE!K41</f>
        <v>0</v>
      </c>
      <c r="R47" s="75">
        <f>COMPILATORE!L41</f>
        <v>0</v>
      </c>
      <c r="S47" s="75">
        <f>COMPILATORE!M41</f>
        <v>0</v>
      </c>
      <c r="T47" s="75">
        <f>COMPILATORE!N41</f>
        <v>0</v>
      </c>
      <c r="U47" s="75">
        <f>COMPILATORE!O41</f>
        <v>0</v>
      </c>
      <c r="V47" s="75">
        <f>COMPILATORE!P41</f>
        <v>0</v>
      </c>
      <c r="W47" s="75">
        <f>COMPILATORE!Q41</f>
        <v>0</v>
      </c>
      <c r="X47" s="75">
        <f>COMPILATORE!R41</f>
        <v>0</v>
      </c>
      <c r="Y47" s="75">
        <f>COMPILATORE!S41</f>
        <v>0</v>
      </c>
      <c r="Z47" s="75">
        <f>COMPILATORE!T41</f>
        <v>0</v>
      </c>
      <c r="AA47" s="75">
        <f>COMPILATORE!U41</f>
        <v>0</v>
      </c>
      <c r="AB47" s="75">
        <f>COMPILATORE!V41</f>
        <v>0</v>
      </c>
      <c r="AC47" s="75">
        <f>COMPILATORE!W41</f>
        <v>0</v>
      </c>
      <c r="AD47" s="75">
        <f>COMPILATORE!X41</f>
        <v>0</v>
      </c>
      <c r="AE47" s="75">
        <f>COMPILATORE!Y41</f>
        <v>0</v>
      </c>
      <c r="AF47" s="75">
        <f>COMPILATORE!Z41</f>
        <v>0</v>
      </c>
      <c r="AG47" s="75">
        <f>COMPILATORE!AA41</f>
        <v>0</v>
      </c>
      <c r="AH47" s="75">
        <f>COMPILATORE!AB41</f>
        <v>0</v>
      </c>
      <c r="AI47" s="75">
        <f>COMPILATORE!AC41</f>
        <v>0</v>
      </c>
      <c r="AJ47" s="75">
        <f>COMPILATORE!AD41</f>
        <v>0</v>
      </c>
      <c r="AK47" s="75">
        <f>COMPILATORE!AE41</f>
        <v>0</v>
      </c>
      <c r="AL47" s="75">
        <f>COMPILATORE!AF41</f>
        <v>0</v>
      </c>
      <c r="AM47" s="75">
        <f>COMPILATORE!AG41</f>
        <v>0</v>
      </c>
      <c r="AN47" s="75">
        <f>COMPILATORE!AH41</f>
        <v>0</v>
      </c>
      <c r="AO47" s="75">
        <f>COMPILATORE!AI41</f>
        <v>0</v>
      </c>
      <c r="AP47" s="75">
        <f>COMPILATORE!AJ41</f>
        <v>0</v>
      </c>
      <c r="AQ47" s="75">
        <f>COMPILATORE!AK41</f>
        <v>0</v>
      </c>
      <c r="AR47" s="75">
        <f>COMPILATORE!AL41</f>
        <v>0</v>
      </c>
      <c r="AS47" s="76">
        <f>COMPILATORE!AM41</f>
        <v>0</v>
      </c>
    </row>
    <row r="48" spans="1:45" ht="26.25" customHeight="1">
      <c r="A48" s="1">
        <v>41</v>
      </c>
      <c r="B48" s="100"/>
      <c r="C48" s="102"/>
      <c r="D48" s="99"/>
      <c r="E48" s="94" t="e">
        <f t="shared" si="0"/>
        <v>#DIV/0!</v>
      </c>
      <c r="F48" s="95">
        <f t="shared" si="3"/>
        <v>8</v>
      </c>
      <c r="G48" s="96">
        <f t="shared" si="5"/>
        <v>0</v>
      </c>
      <c r="H48" s="97">
        <f t="shared" si="4"/>
        <v>0</v>
      </c>
      <c r="I48" s="98">
        <f t="shared" si="2"/>
        <v>0</v>
      </c>
      <c r="J48" s="75">
        <f>COMPILATORE!D42</f>
        <v>0</v>
      </c>
      <c r="K48" s="75">
        <f>COMPILATORE!E42</f>
        <v>0</v>
      </c>
      <c r="L48" s="75">
        <f>COMPILATORE!F42</f>
        <v>0</v>
      </c>
      <c r="M48" s="75">
        <f>COMPILATORE!G42</f>
        <v>0</v>
      </c>
      <c r="N48" s="75">
        <f>COMPILATORE!H42</f>
        <v>0</v>
      </c>
      <c r="O48" s="75">
        <f>COMPILATORE!I42</f>
        <v>0</v>
      </c>
      <c r="P48" s="75">
        <f>COMPILATORE!J42</f>
        <v>0</v>
      </c>
      <c r="Q48" s="75">
        <f>COMPILATORE!K42</f>
        <v>0</v>
      </c>
      <c r="R48" s="75">
        <f>COMPILATORE!L42</f>
        <v>0</v>
      </c>
      <c r="S48" s="75">
        <f>COMPILATORE!M42</f>
        <v>0</v>
      </c>
      <c r="T48" s="75">
        <f>COMPILATORE!N42</f>
        <v>0</v>
      </c>
      <c r="U48" s="75">
        <f>COMPILATORE!O42</f>
        <v>0</v>
      </c>
      <c r="V48" s="75">
        <f>COMPILATORE!P42</f>
        <v>0</v>
      </c>
      <c r="W48" s="75">
        <f>COMPILATORE!Q42</f>
        <v>0</v>
      </c>
      <c r="X48" s="75">
        <f>COMPILATORE!R42</f>
        <v>0</v>
      </c>
      <c r="Y48" s="75">
        <f>COMPILATORE!S42</f>
        <v>0</v>
      </c>
      <c r="Z48" s="75">
        <f>COMPILATORE!T42</f>
        <v>0</v>
      </c>
      <c r="AA48" s="75">
        <f>COMPILATORE!U42</f>
        <v>0</v>
      </c>
      <c r="AB48" s="75">
        <f>COMPILATORE!V42</f>
        <v>0</v>
      </c>
      <c r="AC48" s="75">
        <f>COMPILATORE!W42</f>
        <v>0</v>
      </c>
      <c r="AD48" s="75">
        <f>COMPILATORE!X42</f>
        <v>0</v>
      </c>
      <c r="AE48" s="75">
        <f>COMPILATORE!Y42</f>
        <v>0</v>
      </c>
      <c r="AF48" s="75">
        <f>COMPILATORE!Z42</f>
        <v>0</v>
      </c>
      <c r="AG48" s="75">
        <f>COMPILATORE!AA42</f>
        <v>0</v>
      </c>
      <c r="AH48" s="75">
        <f>COMPILATORE!AB42</f>
        <v>0</v>
      </c>
      <c r="AI48" s="75">
        <f>COMPILATORE!AC42</f>
        <v>0</v>
      </c>
      <c r="AJ48" s="75">
        <f>COMPILATORE!AD42</f>
        <v>0</v>
      </c>
      <c r="AK48" s="75">
        <f>COMPILATORE!AE42</f>
        <v>0</v>
      </c>
      <c r="AL48" s="75">
        <f>COMPILATORE!AF42</f>
        <v>0</v>
      </c>
      <c r="AM48" s="75">
        <f>COMPILATORE!AG42</f>
        <v>0</v>
      </c>
      <c r="AN48" s="75">
        <f>COMPILATORE!AH42</f>
        <v>0</v>
      </c>
      <c r="AO48" s="75">
        <f>COMPILATORE!AI42</f>
        <v>0</v>
      </c>
      <c r="AP48" s="75">
        <f>COMPILATORE!AJ42</f>
        <v>0</v>
      </c>
      <c r="AQ48" s="75">
        <f>COMPILATORE!AK42</f>
        <v>0</v>
      </c>
      <c r="AR48" s="75">
        <f>COMPILATORE!AL42</f>
        <v>0</v>
      </c>
      <c r="AS48" s="76">
        <f>COMPILATORE!AM42</f>
        <v>0</v>
      </c>
    </row>
    <row r="49" spans="1:45" ht="26.25" customHeight="1">
      <c r="A49" s="1">
        <v>42</v>
      </c>
      <c r="B49" s="103"/>
      <c r="C49" s="92"/>
      <c r="D49" s="99"/>
      <c r="E49" s="94" t="e">
        <f t="shared" si="0"/>
        <v>#DIV/0!</v>
      </c>
      <c r="F49" s="95">
        <f t="shared" si="3"/>
        <v>8</v>
      </c>
      <c r="G49" s="96">
        <f t="shared" si="5"/>
        <v>0</v>
      </c>
      <c r="H49" s="97">
        <f t="shared" si="4"/>
        <v>0</v>
      </c>
      <c r="I49" s="98">
        <f t="shared" si="2"/>
        <v>0</v>
      </c>
      <c r="J49" s="75">
        <f>COMPILATORE!D43</f>
        <v>0</v>
      </c>
      <c r="K49" s="75">
        <f>COMPILATORE!E43</f>
        <v>0</v>
      </c>
      <c r="L49" s="75">
        <f>COMPILATORE!F43</f>
        <v>0</v>
      </c>
      <c r="M49" s="75">
        <f>COMPILATORE!G43</f>
        <v>0</v>
      </c>
      <c r="N49" s="75">
        <f>COMPILATORE!H43</f>
        <v>0</v>
      </c>
      <c r="O49" s="75">
        <f>COMPILATORE!I43</f>
        <v>0</v>
      </c>
      <c r="P49" s="75">
        <f>COMPILATORE!J43</f>
        <v>0</v>
      </c>
      <c r="Q49" s="75">
        <f>COMPILATORE!K43</f>
        <v>0</v>
      </c>
      <c r="R49" s="75">
        <f>COMPILATORE!L43</f>
        <v>0</v>
      </c>
      <c r="S49" s="75">
        <f>COMPILATORE!M43</f>
        <v>0</v>
      </c>
      <c r="T49" s="75">
        <f>COMPILATORE!N43</f>
        <v>0</v>
      </c>
      <c r="U49" s="75">
        <f>COMPILATORE!O43</f>
        <v>0</v>
      </c>
      <c r="V49" s="75">
        <f>COMPILATORE!P43</f>
        <v>0</v>
      </c>
      <c r="W49" s="75">
        <f>COMPILATORE!Q43</f>
        <v>0</v>
      </c>
      <c r="X49" s="75">
        <f>COMPILATORE!R43</f>
        <v>0</v>
      </c>
      <c r="Y49" s="75">
        <f>COMPILATORE!S43</f>
        <v>0</v>
      </c>
      <c r="Z49" s="75">
        <f>COMPILATORE!T43</f>
        <v>0</v>
      </c>
      <c r="AA49" s="75">
        <f>COMPILATORE!U43</f>
        <v>0</v>
      </c>
      <c r="AB49" s="75">
        <f>COMPILATORE!V43</f>
        <v>0</v>
      </c>
      <c r="AC49" s="75">
        <f>COMPILATORE!W43</f>
        <v>0</v>
      </c>
      <c r="AD49" s="75">
        <f>COMPILATORE!X43</f>
        <v>0</v>
      </c>
      <c r="AE49" s="75">
        <f>COMPILATORE!Y43</f>
        <v>0</v>
      </c>
      <c r="AF49" s="75">
        <f>COMPILATORE!Z43</f>
        <v>0</v>
      </c>
      <c r="AG49" s="75">
        <f>COMPILATORE!AA43</f>
        <v>0</v>
      </c>
      <c r="AH49" s="75">
        <f>COMPILATORE!AB43</f>
        <v>0</v>
      </c>
      <c r="AI49" s="75">
        <f>COMPILATORE!AC43</f>
        <v>0</v>
      </c>
      <c r="AJ49" s="75">
        <f>COMPILATORE!AD43</f>
        <v>0</v>
      </c>
      <c r="AK49" s="75">
        <f>COMPILATORE!AE43</f>
        <v>0</v>
      </c>
      <c r="AL49" s="75">
        <f>COMPILATORE!AF43</f>
        <v>0</v>
      </c>
      <c r="AM49" s="75">
        <f>COMPILATORE!AG43</f>
        <v>0</v>
      </c>
      <c r="AN49" s="75">
        <f>COMPILATORE!AH43</f>
        <v>0</v>
      </c>
      <c r="AO49" s="75">
        <f>COMPILATORE!AI43</f>
        <v>0</v>
      </c>
      <c r="AP49" s="75">
        <f>COMPILATORE!AJ43</f>
        <v>0</v>
      </c>
      <c r="AQ49" s="75">
        <f>COMPILATORE!AK43</f>
        <v>0</v>
      </c>
      <c r="AR49" s="75">
        <f>COMPILATORE!AL43</f>
        <v>0</v>
      </c>
      <c r="AS49" s="76">
        <f>COMPILATORE!AM43</f>
        <v>0</v>
      </c>
    </row>
    <row r="50" spans="1:45" ht="26.25" customHeight="1">
      <c r="A50" s="1">
        <v>43</v>
      </c>
      <c r="B50" s="104"/>
      <c r="C50" s="92"/>
      <c r="D50" s="99"/>
      <c r="E50" s="94" t="e">
        <f t="shared" si="0"/>
        <v>#DIV/0!</v>
      </c>
      <c r="F50" s="95">
        <f t="shared" si="3"/>
        <v>8</v>
      </c>
      <c r="G50" s="96">
        <f t="shared" si="5"/>
        <v>0</v>
      </c>
      <c r="H50" s="97">
        <f t="shared" si="4"/>
        <v>0</v>
      </c>
      <c r="I50" s="98">
        <f t="shared" si="2"/>
        <v>0</v>
      </c>
      <c r="J50" s="75">
        <f>COMPILATORE!D44</f>
        <v>0</v>
      </c>
      <c r="K50" s="75">
        <f>COMPILATORE!E44</f>
        <v>0</v>
      </c>
      <c r="L50" s="75">
        <f>COMPILATORE!F44</f>
        <v>0</v>
      </c>
      <c r="M50" s="75">
        <f>COMPILATORE!G44</f>
        <v>0</v>
      </c>
      <c r="N50" s="75">
        <f>COMPILATORE!H44</f>
        <v>0</v>
      </c>
      <c r="O50" s="75">
        <f>COMPILATORE!I44</f>
        <v>0</v>
      </c>
      <c r="P50" s="75">
        <f>COMPILATORE!J44</f>
        <v>0</v>
      </c>
      <c r="Q50" s="75">
        <f>COMPILATORE!K44</f>
        <v>0</v>
      </c>
      <c r="R50" s="75">
        <f>COMPILATORE!L44</f>
        <v>0</v>
      </c>
      <c r="S50" s="75">
        <f>COMPILATORE!M44</f>
        <v>0</v>
      </c>
      <c r="T50" s="75">
        <f>COMPILATORE!N44</f>
        <v>0</v>
      </c>
      <c r="U50" s="75">
        <f>COMPILATORE!O44</f>
        <v>0</v>
      </c>
      <c r="V50" s="75">
        <f>COMPILATORE!P44</f>
        <v>0</v>
      </c>
      <c r="W50" s="75">
        <f>COMPILATORE!Q44</f>
        <v>0</v>
      </c>
      <c r="X50" s="75">
        <f>COMPILATORE!R44</f>
        <v>0</v>
      </c>
      <c r="Y50" s="75">
        <f>COMPILATORE!S44</f>
        <v>0</v>
      </c>
      <c r="Z50" s="75">
        <f>COMPILATORE!T44</f>
        <v>0</v>
      </c>
      <c r="AA50" s="75">
        <f>COMPILATORE!U44</f>
        <v>0</v>
      </c>
      <c r="AB50" s="75">
        <f>COMPILATORE!V44</f>
        <v>0</v>
      </c>
      <c r="AC50" s="75">
        <f>COMPILATORE!W44</f>
        <v>0</v>
      </c>
      <c r="AD50" s="75">
        <f>COMPILATORE!X44</f>
        <v>0</v>
      </c>
      <c r="AE50" s="75">
        <f>COMPILATORE!Y44</f>
        <v>0</v>
      </c>
      <c r="AF50" s="75">
        <f>COMPILATORE!Z44</f>
        <v>0</v>
      </c>
      <c r="AG50" s="75">
        <f>COMPILATORE!AA44</f>
        <v>0</v>
      </c>
      <c r="AH50" s="75">
        <f>COMPILATORE!AB44</f>
        <v>0</v>
      </c>
      <c r="AI50" s="75">
        <f>COMPILATORE!AC44</f>
        <v>0</v>
      </c>
      <c r="AJ50" s="75">
        <f>COMPILATORE!AD44</f>
        <v>0</v>
      </c>
      <c r="AK50" s="75">
        <f>COMPILATORE!AE44</f>
        <v>0</v>
      </c>
      <c r="AL50" s="75">
        <f>COMPILATORE!AF44</f>
        <v>0</v>
      </c>
      <c r="AM50" s="75">
        <f>COMPILATORE!AG44</f>
        <v>0</v>
      </c>
      <c r="AN50" s="75">
        <f>COMPILATORE!AH44</f>
        <v>0</v>
      </c>
      <c r="AO50" s="75">
        <f>COMPILATORE!AI44</f>
        <v>0</v>
      </c>
      <c r="AP50" s="75">
        <f>COMPILATORE!AJ44</f>
        <v>0</v>
      </c>
      <c r="AQ50" s="75">
        <f>COMPILATORE!AK44</f>
        <v>0</v>
      </c>
      <c r="AR50" s="75">
        <f>COMPILATORE!AL44</f>
        <v>0</v>
      </c>
      <c r="AS50" s="76">
        <f>COMPILATORE!AM44</f>
        <v>0</v>
      </c>
    </row>
    <row r="51" spans="1:45" ht="26.25" customHeight="1">
      <c r="A51" s="1">
        <v>44</v>
      </c>
      <c r="B51" s="105"/>
      <c r="C51" s="92"/>
      <c r="D51" s="99"/>
      <c r="E51" s="94" t="e">
        <f t="shared" si="0"/>
        <v>#DIV/0!</v>
      </c>
      <c r="F51" s="95">
        <f t="shared" si="3"/>
        <v>8</v>
      </c>
      <c r="G51" s="96">
        <f t="shared" si="5"/>
        <v>0</v>
      </c>
      <c r="H51" s="97">
        <f t="shared" si="4"/>
        <v>0</v>
      </c>
      <c r="I51" s="98">
        <f t="shared" si="2"/>
        <v>0</v>
      </c>
      <c r="J51" s="75">
        <f>COMPILATORE!D45</f>
        <v>0</v>
      </c>
      <c r="K51" s="75">
        <f>COMPILATORE!E45</f>
        <v>0</v>
      </c>
      <c r="L51" s="75">
        <f>COMPILATORE!F45</f>
        <v>0</v>
      </c>
      <c r="M51" s="75">
        <f>COMPILATORE!G45</f>
        <v>0</v>
      </c>
      <c r="N51" s="75">
        <f>COMPILATORE!H45</f>
        <v>0</v>
      </c>
      <c r="O51" s="75">
        <f>COMPILATORE!I45</f>
        <v>0</v>
      </c>
      <c r="P51" s="75">
        <f>COMPILATORE!J45</f>
        <v>0</v>
      </c>
      <c r="Q51" s="75">
        <f>COMPILATORE!K45</f>
        <v>0</v>
      </c>
      <c r="R51" s="75">
        <f>COMPILATORE!L45</f>
        <v>0</v>
      </c>
      <c r="S51" s="75">
        <f>COMPILATORE!M45</f>
        <v>0</v>
      </c>
      <c r="T51" s="75">
        <f>COMPILATORE!N45</f>
        <v>0</v>
      </c>
      <c r="U51" s="75">
        <f>COMPILATORE!O45</f>
        <v>0</v>
      </c>
      <c r="V51" s="75">
        <f>COMPILATORE!P45</f>
        <v>0</v>
      </c>
      <c r="W51" s="75">
        <f>COMPILATORE!Q45</f>
        <v>0</v>
      </c>
      <c r="X51" s="75">
        <f>COMPILATORE!R45</f>
        <v>0</v>
      </c>
      <c r="Y51" s="75">
        <f>COMPILATORE!S45</f>
        <v>0</v>
      </c>
      <c r="Z51" s="75">
        <f>COMPILATORE!T45</f>
        <v>0</v>
      </c>
      <c r="AA51" s="75">
        <f>COMPILATORE!U45</f>
        <v>0</v>
      </c>
      <c r="AB51" s="75">
        <f>COMPILATORE!V45</f>
        <v>0</v>
      </c>
      <c r="AC51" s="75">
        <f>COMPILATORE!W45</f>
        <v>0</v>
      </c>
      <c r="AD51" s="75">
        <f>COMPILATORE!X45</f>
        <v>0</v>
      </c>
      <c r="AE51" s="75">
        <f>COMPILATORE!Y45</f>
        <v>0</v>
      </c>
      <c r="AF51" s="75">
        <f>COMPILATORE!Z45</f>
        <v>0</v>
      </c>
      <c r="AG51" s="75">
        <f>COMPILATORE!AA45</f>
        <v>0</v>
      </c>
      <c r="AH51" s="75">
        <f>COMPILATORE!AB45</f>
        <v>0</v>
      </c>
      <c r="AI51" s="75">
        <f>COMPILATORE!AC45</f>
        <v>0</v>
      </c>
      <c r="AJ51" s="75">
        <f>COMPILATORE!AD45</f>
        <v>0</v>
      </c>
      <c r="AK51" s="75">
        <f>COMPILATORE!AE45</f>
        <v>0</v>
      </c>
      <c r="AL51" s="75">
        <f>COMPILATORE!AF45</f>
        <v>0</v>
      </c>
      <c r="AM51" s="75">
        <f>COMPILATORE!AG45</f>
        <v>0</v>
      </c>
      <c r="AN51" s="75">
        <f>COMPILATORE!AH45</f>
        <v>0</v>
      </c>
      <c r="AO51" s="75">
        <f>COMPILATORE!AI45</f>
        <v>0</v>
      </c>
      <c r="AP51" s="75">
        <f>COMPILATORE!AJ45</f>
        <v>0</v>
      </c>
      <c r="AQ51" s="75">
        <f>COMPILATORE!AK45</f>
        <v>0</v>
      </c>
      <c r="AR51" s="75">
        <f>COMPILATORE!AL45</f>
        <v>0</v>
      </c>
      <c r="AS51" s="76">
        <f>COMPILATORE!AM45</f>
        <v>0</v>
      </c>
    </row>
    <row r="52" spans="1:45" ht="25.95" customHeight="1">
      <c r="A52" s="1">
        <v>45</v>
      </c>
      <c r="B52" s="105"/>
      <c r="C52" s="92"/>
      <c r="D52" s="99"/>
      <c r="E52" s="94" t="e">
        <f t="shared" si="0"/>
        <v>#DIV/0!</v>
      </c>
      <c r="F52" s="95">
        <f t="shared" si="3"/>
        <v>8</v>
      </c>
      <c r="G52" s="96">
        <f t="shared" si="5"/>
        <v>0</v>
      </c>
      <c r="H52" s="97">
        <f t="shared" si="4"/>
        <v>0</v>
      </c>
      <c r="I52" s="98">
        <f t="shared" si="2"/>
        <v>0</v>
      </c>
      <c r="J52" s="75">
        <f>COMPILATORE!D46</f>
        <v>0</v>
      </c>
      <c r="K52" s="75">
        <f>COMPILATORE!E46</f>
        <v>0</v>
      </c>
      <c r="L52" s="75">
        <f>COMPILATORE!F46</f>
        <v>0</v>
      </c>
      <c r="M52" s="75">
        <f>COMPILATORE!G46</f>
        <v>0</v>
      </c>
      <c r="N52" s="75">
        <f>COMPILATORE!H46</f>
        <v>0</v>
      </c>
      <c r="O52" s="75">
        <f>COMPILATORE!I46</f>
        <v>0</v>
      </c>
      <c r="P52" s="75">
        <f>COMPILATORE!J46</f>
        <v>0</v>
      </c>
      <c r="Q52" s="75">
        <f>COMPILATORE!K46</f>
        <v>0</v>
      </c>
      <c r="R52" s="75">
        <f>COMPILATORE!L46</f>
        <v>0</v>
      </c>
      <c r="S52" s="75">
        <f>COMPILATORE!M46</f>
        <v>0</v>
      </c>
      <c r="T52" s="75">
        <f>COMPILATORE!N46</f>
        <v>0</v>
      </c>
      <c r="U52" s="75">
        <f>COMPILATORE!O46</f>
        <v>0</v>
      </c>
      <c r="V52" s="75">
        <f>COMPILATORE!P46</f>
        <v>0</v>
      </c>
      <c r="W52" s="75">
        <f>COMPILATORE!Q46</f>
        <v>0</v>
      </c>
      <c r="X52" s="75">
        <f>COMPILATORE!R46</f>
        <v>0</v>
      </c>
      <c r="Y52" s="75">
        <f>COMPILATORE!S46</f>
        <v>0</v>
      </c>
      <c r="Z52" s="75">
        <f>COMPILATORE!T46</f>
        <v>0</v>
      </c>
      <c r="AA52" s="75">
        <f>COMPILATORE!U46</f>
        <v>0</v>
      </c>
      <c r="AB52" s="75">
        <f>COMPILATORE!V46</f>
        <v>0</v>
      </c>
      <c r="AC52" s="75">
        <f>COMPILATORE!W46</f>
        <v>0</v>
      </c>
      <c r="AD52" s="75">
        <f>COMPILATORE!X46</f>
        <v>0</v>
      </c>
      <c r="AE52" s="75">
        <f>COMPILATORE!Y46</f>
        <v>0</v>
      </c>
      <c r="AF52" s="75">
        <f>COMPILATORE!Z46</f>
        <v>0</v>
      </c>
      <c r="AG52" s="75">
        <f>COMPILATORE!AA46</f>
        <v>0</v>
      </c>
      <c r="AH52" s="75">
        <f>COMPILATORE!AB46</f>
        <v>0</v>
      </c>
      <c r="AI52" s="75">
        <f>COMPILATORE!AC46</f>
        <v>0</v>
      </c>
      <c r="AJ52" s="75">
        <f>COMPILATORE!AD46</f>
        <v>0</v>
      </c>
      <c r="AK52" s="75">
        <f>COMPILATORE!AE46</f>
        <v>0</v>
      </c>
      <c r="AL52" s="75">
        <f>COMPILATORE!AF46</f>
        <v>0</v>
      </c>
      <c r="AM52" s="75">
        <f>COMPILATORE!AG46</f>
        <v>0</v>
      </c>
      <c r="AN52" s="75">
        <f>COMPILATORE!AH46</f>
        <v>0</v>
      </c>
      <c r="AO52" s="75">
        <f>COMPILATORE!AI46</f>
        <v>0</v>
      </c>
      <c r="AP52" s="75">
        <f>COMPILATORE!AJ46</f>
        <v>0</v>
      </c>
      <c r="AQ52" s="75">
        <f>COMPILATORE!AK46</f>
        <v>0</v>
      </c>
      <c r="AR52" s="75">
        <f>COMPILATORE!AL46</f>
        <v>0</v>
      </c>
      <c r="AS52" s="76">
        <f>COMPILATORE!AM46</f>
        <v>0</v>
      </c>
    </row>
    <row r="53" spans="1:45" ht="26.25" customHeight="1">
      <c r="A53" s="1">
        <v>46</v>
      </c>
      <c r="B53" s="105"/>
      <c r="C53" s="92"/>
      <c r="D53" s="117"/>
      <c r="E53" s="94" t="e">
        <f t="shared" si="0"/>
        <v>#DIV/0!</v>
      </c>
      <c r="F53" s="95">
        <f t="shared" si="3"/>
        <v>8</v>
      </c>
      <c r="G53" s="96">
        <f t="shared" si="5"/>
        <v>0</v>
      </c>
      <c r="H53" s="97">
        <f t="shared" si="4"/>
        <v>0</v>
      </c>
      <c r="I53" s="98">
        <f t="shared" si="2"/>
        <v>0</v>
      </c>
      <c r="J53" s="75">
        <f>COMPILATORE!D47</f>
        <v>0</v>
      </c>
      <c r="K53" s="75">
        <f>COMPILATORE!E47</f>
        <v>0</v>
      </c>
      <c r="L53" s="75">
        <f>COMPILATORE!F47</f>
        <v>0</v>
      </c>
      <c r="M53" s="75">
        <f>COMPILATORE!G47</f>
        <v>0</v>
      </c>
      <c r="N53" s="75">
        <f>COMPILATORE!H47</f>
        <v>0</v>
      </c>
      <c r="O53" s="75">
        <f>COMPILATORE!I47</f>
        <v>0</v>
      </c>
      <c r="P53" s="75">
        <f>COMPILATORE!J47</f>
        <v>0</v>
      </c>
      <c r="Q53" s="75">
        <f>COMPILATORE!K47</f>
        <v>0</v>
      </c>
      <c r="R53" s="75">
        <f>COMPILATORE!L47</f>
        <v>0</v>
      </c>
      <c r="S53" s="75">
        <f>COMPILATORE!M47</f>
        <v>0</v>
      </c>
      <c r="T53" s="75">
        <f>COMPILATORE!N47</f>
        <v>0</v>
      </c>
      <c r="U53" s="75">
        <f>COMPILATORE!O47</f>
        <v>0</v>
      </c>
      <c r="V53" s="75">
        <f>COMPILATORE!P47</f>
        <v>0</v>
      </c>
      <c r="W53" s="75">
        <f>COMPILATORE!Q47</f>
        <v>0</v>
      </c>
      <c r="X53" s="75">
        <f>COMPILATORE!R47</f>
        <v>0</v>
      </c>
      <c r="Y53" s="75">
        <f>COMPILATORE!S47</f>
        <v>0</v>
      </c>
      <c r="Z53" s="75">
        <f>COMPILATORE!T47</f>
        <v>0</v>
      </c>
      <c r="AA53" s="75">
        <f>COMPILATORE!U47</f>
        <v>0</v>
      </c>
      <c r="AB53" s="75">
        <f>COMPILATORE!V47</f>
        <v>0</v>
      </c>
      <c r="AC53" s="75">
        <f>COMPILATORE!W47</f>
        <v>0</v>
      </c>
      <c r="AD53" s="75">
        <f>COMPILATORE!X47</f>
        <v>0</v>
      </c>
      <c r="AE53" s="75">
        <f>COMPILATORE!Y47</f>
        <v>0</v>
      </c>
      <c r="AF53" s="75">
        <f>COMPILATORE!Z47</f>
        <v>0</v>
      </c>
      <c r="AG53" s="75">
        <f>COMPILATORE!AA47</f>
        <v>0</v>
      </c>
      <c r="AH53" s="75">
        <f>COMPILATORE!AB47</f>
        <v>0</v>
      </c>
      <c r="AI53" s="75">
        <f>COMPILATORE!AC47</f>
        <v>0</v>
      </c>
      <c r="AJ53" s="75">
        <f>COMPILATORE!AD47</f>
        <v>0</v>
      </c>
      <c r="AK53" s="75">
        <f>COMPILATORE!AE47</f>
        <v>0</v>
      </c>
      <c r="AL53" s="75">
        <f>COMPILATORE!AF47</f>
        <v>0</v>
      </c>
      <c r="AM53" s="75">
        <f>COMPILATORE!AG47</f>
        <v>0</v>
      </c>
      <c r="AN53" s="75">
        <f>COMPILATORE!AH47</f>
        <v>0</v>
      </c>
      <c r="AO53" s="75">
        <f>COMPILATORE!AI47</f>
        <v>0</v>
      </c>
      <c r="AP53" s="75">
        <f>COMPILATORE!AJ47</f>
        <v>0</v>
      </c>
      <c r="AQ53" s="75">
        <f>COMPILATORE!AK47</f>
        <v>0</v>
      </c>
      <c r="AR53" s="75">
        <f>COMPILATORE!AL47</f>
        <v>0</v>
      </c>
      <c r="AS53" s="76">
        <f>COMPILATORE!AM47</f>
        <v>0</v>
      </c>
    </row>
    <row r="54" spans="1:45" ht="26.25" customHeight="1">
      <c r="A54" s="1">
        <v>47</v>
      </c>
      <c r="B54" s="105"/>
      <c r="C54" s="92"/>
      <c r="D54" s="117"/>
      <c r="E54" s="94" t="e">
        <f t="shared" si="0"/>
        <v>#DIV/0!</v>
      </c>
      <c r="F54" s="95">
        <f t="shared" si="3"/>
        <v>8</v>
      </c>
      <c r="G54" s="96">
        <f t="shared" si="5"/>
        <v>0</v>
      </c>
      <c r="H54" s="97">
        <f t="shared" si="4"/>
        <v>0</v>
      </c>
      <c r="I54" s="98">
        <f t="shared" si="2"/>
        <v>0</v>
      </c>
      <c r="J54" s="75">
        <f>COMPILATORE!D48</f>
        <v>0</v>
      </c>
      <c r="K54" s="75">
        <f>COMPILATORE!E48</f>
        <v>0</v>
      </c>
      <c r="L54" s="75">
        <f>COMPILATORE!F48</f>
        <v>0</v>
      </c>
      <c r="M54" s="75">
        <f>COMPILATORE!G48</f>
        <v>0</v>
      </c>
      <c r="N54" s="75">
        <f>COMPILATORE!H48</f>
        <v>0</v>
      </c>
      <c r="O54" s="75">
        <f>COMPILATORE!I48</f>
        <v>0</v>
      </c>
      <c r="P54" s="75">
        <f>COMPILATORE!J48</f>
        <v>0</v>
      </c>
      <c r="Q54" s="75">
        <f>COMPILATORE!K48</f>
        <v>0</v>
      </c>
      <c r="R54" s="75">
        <f>COMPILATORE!L48</f>
        <v>0</v>
      </c>
      <c r="S54" s="75">
        <f>COMPILATORE!M48</f>
        <v>0</v>
      </c>
      <c r="T54" s="75">
        <f>COMPILATORE!N48</f>
        <v>0</v>
      </c>
      <c r="U54" s="75">
        <f>COMPILATORE!O48</f>
        <v>0</v>
      </c>
      <c r="V54" s="75">
        <f>COMPILATORE!P48</f>
        <v>0</v>
      </c>
      <c r="W54" s="75">
        <f>COMPILATORE!Q48</f>
        <v>0</v>
      </c>
      <c r="X54" s="75">
        <f>COMPILATORE!R48</f>
        <v>0</v>
      </c>
      <c r="Y54" s="75">
        <f>COMPILATORE!S48</f>
        <v>0</v>
      </c>
      <c r="Z54" s="75">
        <f>COMPILATORE!T48</f>
        <v>0</v>
      </c>
      <c r="AA54" s="75">
        <f>COMPILATORE!U48</f>
        <v>0</v>
      </c>
      <c r="AB54" s="75">
        <f>COMPILATORE!V48</f>
        <v>0</v>
      </c>
      <c r="AC54" s="75">
        <f>COMPILATORE!W48</f>
        <v>0</v>
      </c>
      <c r="AD54" s="75">
        <f>COMPILATORE!X48</f>
        <v>0</v>
      </c>
      <c r="AE54" s="75">
        <f>COMPILATORE!Y48</f>
        <v>0</v>
      </c>
      <c r="AF54" s="75">
        <f>COMPILATORE!Z48</f>
        <v>0</v>
      </c>
      <c r="AG54" s="75">
        <f>COMPILATORE!AA48</f>
        <v>0</v>
      </c>
      <c r="AH54" s="75">
        <f>COMPILATORE!AB48</f>
        <v>0</v>
      </c>
      <c r="AI54" s="75">
        <f>COMPILATORE!AC48</f>
        <v>0</v>
      </c>
      <c r="AJ54" s="75">
        <f>COMPILATORE!AD48</f>
        <v>0</v>
      </c>
      <c r="AK54" s="75">
        <f>COMPILATORE!AE48</f>
        <v>0</v>
      </c>
      <c r="AL54" s="75">
        <f>COMPILATORE!AF48</f>
        <v>0</v>
      </c>
      <c r="AM54" s="75">
        <f>COMPILATORE!AG48</f>
        <v>0</v>
      </c>
      <c r="AN54" s="75">
        <f>COMPILATORE!AH48</f>
        <v>0</v>
      </c>
      <c r="AO54" s="75">
        <f>COMPILATORE!AI48</f>
        <v>0</v>
      </c>
      <c r="AP54" s="75">
        <f>COMPILATORE!AJ48</f>
        <v>0</v>
      </c>
      <c r="AQ54" s="75">
        <f>COMPILATORE!AK48</f>
        <v>0</v>
      </c>
      <c r="AR54" s="75">
        <f>COMPILATORE!AL48</f>
        <v>0</v>
      </c>
      <c r="AS54" s="76">
        <f>COMPILATORE!AM48</f>
        <v>0</v>
      </c>
    </row>
    <row r="55" spans="1:45" ht="26.25" customHeight="1">
      <c r="A55" s="1">
        <v>48</v>
      </c>
      <c r="B55" s="105"/>
      <c r="C55" s="92"/>
      <c r="D55" s="117"/>
      <c r="E55" s="94" t="e">
        <f t="shared" si="0"/>
        <v>#DIV/0!</v>
      </c>
      <c r="F55" s="95">
        <f t="shared" si="3"/>
        <v>8</v>
      </c>
      <c r="G55" s="96">
        <f t="shared" si="5"/>
        <v>0</v>
      </c>
      <c r="H55" s="97">
        <f t="shared" si="4"/>
        <v>0</v>
      </c>
      <c r="I55" s="98">
        <f t="shared" si="2"/>
        <v>0</v>
      </c>
      <c r="J55" s="75">
        <f>COMPILATORE!D49</f>
        <v>0</v>
      </c>
      <c r="K55" s="75">
        <f>COMPILATORE!E49</f>
        <v>0</v>
      </c>
      <c r="L55" s="75">
        <f>COMPILATORE!F49</f>
        <v>0</v>
      </c>
      <c r="M55" s="75">
        <f>COMPILATORE!G49</f>
        <v>0</v>
      </c>
      <c r="N55" s="75">
        <f>COMPILATORE!H49</f>
        <v>0</v>
      </c>
      <c r="O55" s="75">
        <f>COMPILATORE!I49</f>
        <v>0</v>
      </c>
      <c r="P55" s="75">
        <f>COMPILATORE!J49</f>
        <v>0</v>
      </c>
      <c r="Q55" s="75">
        <f>COMPILATORE!K49</f>
        <v>0</v>
      </c>
      <c r="R55" s="75">
        <f>COMPILATORE!L49</f>
        <v>0</v>
      </c>
      <c r="S55" s="75">
        <f>COMPILATORE!M49</f>
        <v>0</v>
      </c>
      <c r="T55" s="75">
        <f>COMPILATORE!N49</f>
        <v>0</v>
      </c>
      <c r="U55" s="75">
        <f>COMPILATORE!O49</f>
        <v>0</v>
      </c>
      <c r="V55" s="75">
        <f>COMPILATORE!P49</f>
        <v>0</v>
      </c>
      <c r="W55" s="75">
        <f>COMPILATORE!Q49</f>
        <v>0</v>
      </c>
      <c r="X55" s="75">
        <f>COMPILATORE!R49</f>
        <v>0</v>
      </c>
      <c r="Y55" s="75">
        <f>COMPILATORE!S49</f>
        <v>0</v>
      </c>
      <c r="Z55" s="75">
        <f>COMPILATORE!T49</f>
        <v>0</v>
      </c>
      <c r="AA55" s="75">
        <f>COMPILATORE!U49</f>
        <v>0</v>
      </c>
      <c r="AB55" s="75">
        <f>COMPILATORE!V49</f>
        <v>0</v>
      </c>
      <c r="AC55" s="75">
        <f>COMPILATORE!W49</f>
        <v>0</v>
      </c>
      <c r="AD55" s="75">
        <f>COMPILATORE!X49</f>
        <v>0</v>
      </c>
      <c r="AE55" s="75">
        <f>COMPILATORE!Y49</f>
        <v>0</v>
      </c>
      <c r="AF55" s="75">
        <f>COMPILATORE!Z49</f>
        <v>0</v>
      </c>
      <c r="AG55" s="75">
        <f>COMPILATORE!AA49</f>
        <v>0</v>
      </c>
      <c r="AH55" s="75">
        <f>COMPILATORE!AB49</f>
        <v>0</v>
      </c>
      <c r="AI55" s="75">
        <f>COMPILATORE!AC49</f>
        <v>0</v>
      </c>
      <c r="AJ55" s="75">
        <f>COMPILATORE!AD49</f>
        <v>0</v>
      </c>
      <c r="AK55" s="75">
        <f>COMPILATORE!AE49</f>
        <v>0</v>
      </c>
      <c r="AL55" s="75">
        <f>COMPILATORE!AF49</f>
        <v>0</v>
      </c>
      <c r="AM55" s="75">
        <f>COMPILATORE!AG49</f>
        <v>0</v>
      </c>
      <c r="AN55" s="75">
        <f>COMPILATORE!AH49</f>
        <v>0</v>
      </c>
      <c r="AO55" s="75">
        <f>COMPILATORE!AI49</f>
        <v>0</v>
      </c>
      <c r="AP55" s="75">
        <f>COMPILATORE!AJ49</f>
        <v>0</v>
      </c>
      <c r="AQ55" s="75">
        <f>COMPILATORE!AK49</f>
        <v>0</v>
      </c>
      <c r="AR55" s="75">
        <f>COMPILATORE!AL49</f>
        <v>0</v>
      </c>
      <c r="AS55" s="76">
        <f>COMPILATORE!AM49</f>
        <v>0</v>
      </c>
    </row>
    <row r="56" spans="1:45" ht="26.25" customHeight="1">
      <c r="A56" s="1">
        <v>49</v>
      </c>
      <c r="B56" s="105"/>
      <c r="C56" s="92"/>
      <c r="D56" s="117"/>
      <c r="E56" s="94" t="e">
        <f t="shared" si="0"/>
        <v>#DIV/0!</v>
      </c>
      <c r="F56" s="95">
        <f t="shared" si="3"/>
        <v>8</v>
      </c>
      <c r="G56" s="96">
        <f>COUNTIF(J56:AS56,"&lt;&gt;0")/2</f>
        <v>0</v>
      </c>
      <c r="H56" s="97">
        <f t="shared" si="4"/>
        <v>0</v>
      </c>
      <c r="I56" s="98">
        <f t="shared" si="2"/>
        <v>0</v>
      </c>
      <c r="J56" s="75">
        <f>COMPILATORE!D50</f>
        <v>0</v>
      </c>
      <c r="K56" s="75">
        <f>COMPILATORE!E50</f>
        <v>0</v>
      </c>
      <c r="L56" s="75">
        <f>COMPILATORE!F50</f>
        <v>0</v>
      </c>
      <c r="M56" s="75">
        <f>COMPILATORE!G50</f>
        <v>0</v>
      </c>
      <c r="N56" s="75">
        <f>COMPILATORE!H50</f>
        <v>0</v>
      </c>
      <c r="O56" s="75">
        <f>COMPILATORE!I50</f>
        <v>0</v>
      </c>
      <c r="P56" s="75">
        <f>COMPILATORE!J50</f>
        <v>0</v>
      </c>
      <c r="Q56" s="75">
        <f>COMPILATORE!K50</f>
        <v>0</v>
      </c>
      <c r="R56" s="75">
        <f>COMPILATORE!L50</f>
        <v>0</v>
      </c>
      <c r="S56" s="75">
        <f>COMPILATORE!M50</f>
        <v>0</v>
      </c>
      <c r="T56" s="75">
        <f>COMPILATORE!N50</f>
        <v>0</v>
      </c>
      <c r="U56" s="75">
        <f>COMPILATORE!O50</f>
        <v>0</v>
      </c>
      <c r="V56" s="75">
        <f>COMPILATORE!P50</f>
        <v>0</v>
      </c>
      <c r="W56" s="75">
        <f>COMPILATORE!Q50</f>
        <v>0</v>
      </c>
      <c r="X56" s="75">
        <f>COMPILATORE!R50</f>
        <v>0</v>
      </c>
      <c r="Y56" s="75">
        <f>COMPILATORE!S50</f>
        <v>0</v>
      </c>
      <c r="Z56" s="75">
        <f>COMPILATORE!T50</f>
        <v>0</v>
      </c>
      <c r="AA56" s="75">
        <f>COMPILATORE!U50</f>
        <v>0</v>
      </c>
      <c r="AB56" s="75">
        <f>COMPILATORE!V50</f>
        <v>0</v>
      </c>
      <c r="AC56" s="75">
        <f>COMPILATORE!W50</f>
        <v>0</v>
      </c>
      <c r="AD56" s="75">
        <f>COMPILATORE!X50</f>
        <v>0</v>
      </c>
      <c r="AE56" s="75">
        <f>COMPILATORE!Y50</f>
        <v>0</v>
      </c>
      <c r="AF56" s="75">
        <f>COMPILATORE!Z50</f>
        <v>0</v>
      </c>
      <c r="AG56" s="75">
        <f>COMPILATORE!AA50</f>
        <v>0</v>
      </c>
      <c r="AH56" s="75">
        <f>COMPILATORE!AB50</f>
        <v>0</v>
      </c>
      <c r="AI56" s="75">
        <f>COMPILATORE!AC50</f>
        <v>0</v>
      </c>
      <c r="AJ56" s="75">
        <f>COMPILATORE!AD50</f>
        <v>0</v>
      </c>
      <c r="AK56" s="75">
        <f>COMPILATORE!AE50</f>
        <v>0</v>
      </c>
      <c r="AL56" s="75">
        <f>COMPILATORE!AF50</f>
        <v>0</v>
      </c>
      <c r="AM56" s="75">
        <f>COMPILATORE!AG50</f>
        <v>0</v>
      </c>
      <c r="AN56" s="75">
        <f>COMPILATORE!AH50</f>
        <v>0</v>
      </c>
      <c r="AO56" s="75">
        <f>COMPILATORE!AI50</f>
        <v>0</v>
      </c>
      <c r="AP56" s="75">
        <f>COMPILATORE!AJ50</f>
        <v>0</v>
      </c>
      <c r="AQ56" s="75">
        <f>COMPILATORE!AK50</f>
        <v>0</v>
      </c>
      <c r="AR56" s="75">
        <f>COMPILATORE!AL50</f>
        <v>0</v>
      </c>
      <c r="AS56" s="76">
        <f>COMPILATORE!AM50</f>
        <v>0</v>
      </c>
    </row>
    <row r="57" spans="1:45" ht="26.25" customHeight="1" thickBot="1">
      <c r="A57" s="1">
        <v>50</v>
      </c>
      <c r="B57" s="106"/>
      <c r="C57" s="107"/>
      <c r="D57" s="10"/>
      <c r="E57" s="94" t="e">
        <f t="shared" si="0"/>
        <v>#DIV/0!</v>
      </c>
      <c r="F57" s="95">
        <f t="shared" si="3"/>
        <v>8</v>
      </c>
      <c r="G57" s="96">
        <f t="shared" si="5"/>
        <v>0</v>
      </c>
      <c r="H57" s="97">
        <f t="shared" si="4"/>
        <v>0</v>
      </c>
      <c r="I57" s="98">
        <f t="shared" si="2"/>
        <v>0</v>
      </c>
      <c r="J57" s="77">
        <f>COMPILATORE!D51</f>
        <v>0</v>
      </c>
      <c r="K57" s="77">
        <f>COMPILATORE!E51</f>
        <v>0</v>
      </c>
      <c r="L57" s="77">
        <f>COMPILATORE!F51</f>
        <v>0</v>
      </c>
      <c r="M57" s="77">
        <f>COMPILATORE!G51</f>
        <v>0</v>
      </c>
      <c r="N57" s="77">
        <f>COMPILATORE!H51</f>
        <v>0</v>
      </c>
      <c r="O57" s="77">
        <f>COMPILATORE!I51</f>
        <v>0</v>
      </c>
      <c r="P57" s="77">
        <f>COMPILATORE!J51</f>
        <v>0</v>
      </c>
      <c r="Q57" s="77">
        <f>COMPILATORE!K51</f>
        <v>0</v>
      </c>
      <c r="R57" s="77">
        <f>COMPILATORE!L51</f>
        <v>0</v>
      </c>
      <c r="S57" s="77">
        <f>COMPILATORE!M51</f>
        <v>0</v>
      </c>
      <c r="T57" s="77">
        <f>COMPILATORE!N51</f>
        <v>0</v>
      </c>
      <c r="U57" s="77">
        <f>COMPILATORE!O51</f>
        <v>0</v>
      </c>
      <c r="V57" s="77">
        <f>COMPILATORE!P51</f>
        <v>0</v>
      </c>
      <c r="W57" s="77">
        <f>COMPILATORE!Q51</f>
        <v>0</v>
      </c>
      <c r="X57" s="77">
        <f>COMPILATORE!R51</f>
        <v>0</v>
      </c>
      <c r="Y57" s="77">
        <f>COMPILATORE!S51</f>
        <v>0</v>
      </c>
      <c r="Z57" s="77">
        <f>COMPILATORE!T51</f>
        <v>0</v>
      </c>
      <c r="AA57" s="77">
        <f>COMPILATORE!U51</f>
        <v>0</v>
      </c>
      <c r="AB57" s="77">
        <f>COMPILATORE!V51</f>
        <v>0</v>
      </c>
      <c r="AC57" s="77">
        <f>COMPILATORE!W51</f>
        <v>0</v>
      </c>
      <c r="AD57" s="77">
        <f>COMPILATORE!X51</f>
        <v>0</v>
      </c>
      <c r="AE57" s="77">
        <f>COMPILATORE!Y51</f>
        <v>0</v>
      </c>
      <c r="AF57" s="77">
        <f>COMPILATORE!Z51</f>
        <v>0</v>
      </c>
      <c r="AG57" s="77">
        <f>COMPILATORE!AA51</f>
        <v>0</v>
      </c>
      <c r="AH57" s="77">
        <f>COMPILATORE!AB51</f>
        <v>0</v>
      </c>
      <c r="AI57" s="77">
        <f>COMPILATORE!AC51</f>
        <v>0</v>
      </c>
      <c r="AJ57" s="77">
        <f>COMPILATORE!AD51</f>
        <v>0</v>
      </c>
      <c r="AK57" s="77">
        <f>COMPILATORE!AE51</f>
        <v>0</v>
      </c>
      <c r="AL57" s="77">
        <f>COMPILATORE!AF51</f>
        <v>0</v>
      </c>
      <c r="AM57" s="77">
        <f>COMPILATORE!AG51</f>
        <v>0</v>
      </c>
      <c r="AN57" s="77">
        <f>COMPILATORE!AH51</f>
        <v>0</v>
      </c>
      <c r="AO57" s="77">
        <f>COMPILATORE!AI51</f>
        <v>0</v>
      </c>
      <c r="AP57" s="77">
        <f>COMPILATORE!AJ51</f>
        <v>0</v>
      </c>
      <c r="AQ57" s="77">
        <f>COMPILATORE!AK51</f>
        <v>0</v>
      </c>
      <c r="AR57" s="77">
        <f>COMPILATORE!AL51</f>
        <v>0</v>
      </c>
      <c r="AS57" s="78">
        <f>COMPILATORE!AM51</f>
        <v>0</v>
      </c>
    </row>
    <row r="58" spans="1:45" ht="26.25" customHeight="1" thickTop="1" thickBot="1">
      <c r="B58" s="1"/>
      <c r="C58" s="2"/>
      <c r="D58" s="2"/>
      <c r="E58" s="1"/>
      <c r="F58" s="1"/>
      <c r="G58" s="1"/>
      <c r="H58" s="1"/>
      <c r="I58" s="1"/>
      <c r="J58" s="130">
        <v>1</v>
      </c>
      <c r="K58" s="131"/>
      <c r="L58" s="132">
        <v>2</v>
      </c>
      <c r="M58" s="131"/>
      <c r="N58" s="132" t="s">
        <v>11</v>
      </c>
      <c r="O58" s="131"/>
      <c r="P58" s="132" t="s">
        <v>12</v>
      </c>
      <c r="Q58" s="131"/>
      <c r="R58" s="132" t="s">
        <v>13</v>
      </c>
      <c r="S58" s="131"/>
      <c r="T58" s="126" t="s">
        <v>14</v>
      </c>
      <c r="U58" s="127"/>
      <c r="V58" s="126" t="s">
        <v>15</v>
      </c>
      <c r="W58" s="127"/>
      <c r="X58" s="132" t="s">
        <v>16</v>
      </c>
      <c r="Y58" s="131"/>
      <c r="Z58" s="132" t="s">
        <v>17</v>
      </c>
      <c r="AA58" s="131"/>
      <c r="AB58" s="132" t="s">
        <v>19</v>
      </c>
      <c r="AC58" s="131"/>
      <c r="AD58" s="132" t="s">
        <v>20</v>
      </c>
      <c r="AE58" s="131"/>
      <c r="AF58" s="126" t="s">
        <v>27</v>
      </c>
      <c r="AG58" s="127"/>
      <c r="AH58" s="132" t="s">
        <v>47</v>
      </c>
      <c r="AI58" s="127"/>
      <c r="AJ58" s="132" t="s">
        <v>48</v>
      </c>
      <c r="AK58" s="127"/>
      <c r="AL58" s="132" t="s">
        <v>49</v>
      </c>
      <c r="AM58" s="127"/>
      <c r="AN58" s="132" t="s">
        <v>45</v>
      </c>
      <c r="AO58" s="138"/>
      <c r="AP58" s="134" t="s">
        <v>53</v>
      </c>
      <c r="AQ58" s="135"/>
      <c r="AR58" s="134" t="s">
        <v>21</v>
      </c>
      <c r="AS58" s="137"/>
    </row>
    <row r="59" spans="1:45" ht="26.25" customHeight="1" thickTop="1">
      <c r="B59" s="1"/>
      <c r="C59" s="2"/>
      <c r="D59" s="2"/>
      <c r="E59" s="1"/>
      <c r="F59" s="1"/>
      <c r="G59" s="1"/>
      <c r="H59" s="1"/>
      <c r="I59" s="1"/>
      <c r="J59" s="5"/>
      <c r="K59" s="1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5" ht="26.25" customHeight="1">
      <c r="B60" s="1"/>
      <c r="C60" s="2"/>
      <c r="D60" s="2"/>
      <c r="E60" s="1"/>
      <c r="F60" s="1"/>
      <c r="G60" s="1"/>
      <c r="H60" s="1"/>
      <c r="I60" s="1"/>
      <c r="J60" s="5"/>
      <c r="K60" s="1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5" ht="26.25" customHeight="1">
      <c r="B61" s="1"/>
      <c r="C61" s="2"/>
      <c r="D61" s="2"/>
      <c r="E61" s="1"/>
      <c r="F61" s="1"/>
      <c r="G61" s="1"/>
      <c r="H61" s="1"/>
      <c r="I61" s="1"/>
      <c r="J61" s="6"/>
      <c r="K61" s="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5" ht="26.25" customHeight="1">
      <c r="B62" s="1"/>
      <c r="C62" s="2"/>
      <c r="D62" s="2"/>
      <c r="E62" s="1"/>
      <c r="F62" s="1"/>
      <c r="G62" s="1"/>
      <c r="H62" s="1"/>
      <c r="I62" s="1"/>
      <c r="J62" s="1"/>
      <c r="K62" s="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5" ht="26.25" customHeight="1">
      <c r="B63" s="1"/>
      <c r="C63" s="2"/>
      <c r="D63" s="2"/>
      <c r="E63" s="1"/>
      <c r="F63" s="1"/>
      <c r="G63" s="1"/>
      <c r="H63" s="1"/>
      <c r="I63" s="1"/>
      <c r="J63" s="1"/>
      <c r="K63" s="1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5" ht="26.25" customHeight="1">
      <c r="B64" s="1"/>
      <c r="C64" s="2"/>
      <c r="D64" s="2"/>
      <c r="E64" s="1"/>
      <c r="F64" s="1"/>
      <c r="G64" s="1"/>
      <c r="H64" s="1"/>
      <c r="I64" s="1"/>
      <c r="J64" s="1"/>
      <c r="K64" s="1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26.25" customHeight="1">
      <c r="B65" s="1"/>
      <c r="C65" s="2"/>
      <c r="D65" s="2"/>
      <c r="E65" s="1"/>
      <c r="F65" s="1"/>
      <c r="G65" s="1"/>
      <c r="H65" s="1"/>
      <c r="I65" s="1"/>
      <c r="J65" s="1"/>
      <c r="K65" s="1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26.25" customHeight="1">
      <c r="B66" s="1"/>
      <c r="C66" s="2"/>
      <c r="D66" s="2"/>
      <c r="E66" s="1"/>
      <c r="F66" s="1"/>
      <c r="G66" s="1"/>
      <c r="H66" s="1"/>
      <c r="I66" s="1"/>
      <c r="J66" s="1"/>
      <c r="K66" s="1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26.25" customHeight="1">
      <c r="B67" s="1"/>
      <c r="C67" s="2"/>
      <c r="D67" s="2"/>
      <c r="E67" s="1"/>
      <c r="F67" s="1"/>
      <c r="G67" s="1"/>
      <c r="H67" s="1"/>
      <c r="I67" s="1"/>
      <c r="J67" s="1"/>
      <c r="K67" s="1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26.25" customHeight="1">
      <c r="B68" s="1"/>
      <c r="C68" s="2"/>
      <c r="D68" s="2"/>
      <c r="E68" s="1"/>
      <c r="F68" s="1"/>
      <c r="G68" s="1"/>
      <c r="H68" s="1"/>
      <c r="I68" s="1"/>
      <c r="J68" s="1"/>
      <c r="K68" s="1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26.25" customHeight="1">
      <c r="B69" s="1"/>
      <c r="C69" s="2"/>
      <c r="D69" s="2"/>
      <c r="E69" s="1"/>
      <c r="F69" s="1"/>
      <c r="G69" s="1"/>
      <c r="H69" s="1"/>
      <c r="I69" s="1"/>
      <c r="J69" s="1"/>
      <c r="K69" s="1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26.25" customHeight="1">
      <c r="B70" s="1"/>
      <c r="C70" s="2"/>
      <c r="D70" s="2"/>
      <c r="E70" s="1"/>
      <c r="F70" s="1"/>
      <c r="G70" s="1"/>
      <c r="H70" s="1"/>
      <c r="I70" s="1"/>
      <c r="J70" s="1"/>
      <c r="K70" s="1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26.25" customHeight="1">
      <c r="B71" s="1"/>
      <c r="C71" s="2"/>
      <c r="D71" s="2"/>
      <c r="E71" s="1"/>
      <c r="F71" s="1"/>
      <c r="G71" s="1"/>
      <c r="H71" s="1"/>
      <c r="I71" s="1"/>
      <c r="J71" s="1"/>
      <c r="K71" s="1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26.25" customHeight="1">
      <c r="B72" s="1"/>
      <c r="C72" s="2"/>
      <c r="D72" s="2"/>
      <c r="E72" s="1"/>
      <c r="F72" s="1"/>
      <c r="G72" s="1"/>
      <c r="H72" s="1"/>
      <c r="I72" s="1"/>
      <c r="J72" s="1"/>
      <c r="K72" s="1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26.25" customHeight="1">
      <c r="B73" s="1"/>
      <c r="C73" s="2"/>
      <c r="D73" s="2"/>
      <c r="E73" s="1"/>
      <c r="F73" s="1"/>
      <c r="G73" s="1"/>
      <c r="H73" s="1"/>
      <c r="I73" s="1"/>
      <c r="J73" s="1"/>
      <c r="K73" s="1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26.25" customHeight="1">
      <c r="B74" s="1"/>
      <c r="C74" s="2"/>
      <c r="D74" s="2"/>
      <c r="E74" s="1"/>
      <c r="F74" s="1"/>
      <c r="G74" s="1"/>
      <c r="H74" s="1"/>
      <c r="I74" s="1"/>
      <c r="J74" s="1"/>
      <c r="K74" s="1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26.25" customHeight="1">
      <c r="B75" s="1"/>
      <c r="C75" s="2"/>
      <c r="D75" s="2"/>
      <c r="E75" s="1"/>
      <c r="F75" s="1"/>
      <c r="G75" s="1"/>
      <c r="H75" s="1"/>
      <c r="I75" s="1"/>
      <c r="J75" s="1"/>
      <c r="K75" s="1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26.25" customHeight="1">
      <c r="B76" s="1"/>
      <c r="C76" s="2"/>
      <c r="D76" s="2"/>
      <c r="E76" s="1"/>
      <c r="F76" s="1"/>
      <c r="G76" s="1"/>
      <c r="H76" s="1"/>
      <c r="I76" s="1"/>
      <c r="J76" s="1"/>
      <c r="K76" s="1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26.25" customHeight="1">
      <c r="B77" s="1"/>
      <c r="C77" s="2"/>
      <c r="D77" s="2"/>
      <c r="E77" s="1"/>
      <c r="F77" s="1"/>
      <c r="G77" s="1"/>
      <c r="H77" s="1"/>
      <c r="I77" s="1"/>
      <c r="J77" s="1"/>
      <c r="K77" s="1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26.25" customHeight="1">
      <c r="B78" s="1"/>
      <c r="C78" s="2"/>
      <c r="D78" s="2"/>
      <c r="E78" s="1"/>
      <c r="F78" s="1"/>
      <c r="G78" s="1"/>
      <c r="H78" s="1"/>
      <c r="I78" s="1"/>
      <c r="J78" s="1"/>
      <c r="K78" s="1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26.25" customHeight="1">
      <c r="B79" s="1"/>
      <c r="C79" s="2"/>
      <c r="D79" s="2"/>
      <c r="E79" s="1"/>
      <c r="F79" s="1"/>
      <c r="G79" s="1"/>
      <c r="H79" s="1"/>
      <c r="I79" s="1"/>
      <c r="J79" s="1"/>
      <c r="K79" s="1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26.25" customHeight="1">
      <c r="B80" s="1"/>
      <c r="C80" s="2"/>
      <c r="D80" s="2"/>
      <c r="E80" s="1"/>
      <c r="F80" s="1"/>
      <c r="G80" s="1"/>
      <c r="H80" s="1"/>
      <c r="I80" s="1"/>
      <c r="J80" s="1"/>
      <c r="K80" s="1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26.25" customHeight="1">
      <c r="B81" s="1"/>
      <c r="C81" s="2"/>
      <c r="D81" s="2"/>
      <c r="E81" s="1"/>
      <c r="F81" s="1"/>
      <c r="G81" s="1"/>
      <c r="H81" s="1"/>
      <c r="I81" s="1"/>
      <c r="J81" s="1"/>
      <c r="K81" s="1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26.25" customHeight="1">
      <c r="B82" s="1"/>
      <c r="C82" s="2"/>
      <c r="D82" s="2"/>
      <c r="E82" s="1"/>
      <c r="F82" s="1"/>
      <c r="G82" s="1"/>
      <c r="H82" s="1"/>
      <c r="I82" s="1"/>
      <c r="J82" s="1"/>
      <c r="K82" s="1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26.25" customHeight="1">
      <c r="B83" s="1"/>
      <c r="C83" s="2"/>
      <c r="D83" s="2"/>
      <c r="E83" s="1"/>
      <c r="F83" s="1"/>
      <c r="G83" s="1"/>
      <c r="H83" s="1"/>
      <c r="I83" s="1"/>
      <c r="J83" s="1"/>
      <c r="K83" s="1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26.25" customHeight="1">
      <c r="B84" s="1"/>
      <c r="C84" s="2"/>
      <c r="D84" s="2"/>
      <c r="E84" s="1"/>
      <c r="F84" s="1"/>
      <c r="G84" s="1"/>
      <c r="H84" s="1"/>
      <c r="I84" s="1"/>
      <c r="J84" s="1"/>
      <c r="K84" s="1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26.25" customHeight="1">
      <c r="B85" s="1"/>
      <c r="C85" s="2"/>
      <c r="D85" s="2"/>
      <c r="E85" s="1"/>
      <c r="F85" s="1"/>
      <c r="G85" s="1"/>
      <c r="H85" s="1"/>
      <c r="I85" s="1"/>
      <c r="J85" s="1"/>
      <c r="K85" s="1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26.25" customHeight="1">
      <c r="B86" s="1"/>
      <c r="C86" s="2"/>
      <c r="D86" s="2"/>
      <c r="E86" s="1"/>
      <c r="F86" s="1"/>
      <c r="G86" s="1"/>
      <c r="H86" s="1"/>
      <c r="I86" s="1"/>
      <c r="J86" s="1"/>
      <c r="K86" s="1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AF86" s="1"/>
      <c r="AG86" s="1"/>
      <c r="AH86" s="1"/>
      <c r="AI86" s="1"/>
      <c r="AJ86" s="1"/>
      <c r="AK86" s="1"/>
      <c r="AL86" s="1"/>
      <c r="AM86" s="1"/>
    </row>
    <row r="87" spans="2:41" ht="26.25" customHeight="1">
      <c r="B87" s="1"/>
      <c r="C87" s="2"/>
      <c r="D87" s="2"/>
      <c r="E87" s="1"/>
      <c r="F87" s="1"/>
      <c r="G87" s="1"/>
      <c r="H87" s="1"/>
      <c r="I87" s="1"/>
      <c r="J87" s="1"/>
      <c r="K87" s="1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AF87" s="1"/>
      <c r="AG87" s="1"/>
      <c r="AH87" s="1"/>
      <c r="AI87" s="1"/>
      <c r="AJ87" s="1"/>
      <c r="AK87" s="1"/>
      <c r="AL87" s="1"/>
      <c r="AM87" s="1"/>
    </row>
    <row r="88" spans="2:41" ht="26.25" customHeight="1">
      <c r="B88" s="1"/>
      <c r="C88" s="2"/>
      <c r="D88" s="2"/>
      <c r="E88" s="1"/>
      <c r="F88" s="1"/>
      <c r="G88" s="1"/>
      <c r="H88" s="1"/>
      <c r="I88" s="1"/>
      <c r="J88" s="1"/>
      <c r="K88" s="1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AF88" s="1"/>
      <c r="AG88" s="1"/>
      <c r="AH88" s="1"/>
      <c r="AI88" s="1"/>
      <c r="AJ88" s="1"/>
      <c r="AK88" s="1"/>
      <c r="AL88" s="1"/>
      <c r="AM88" s="1"/>
    </row>
    <row r="89" spans="2:41" ht="26.25" customHeight="1">
      <c r="B89" s="1"/>
      <c r="C89" s="2"/>
      <c r="D89" s="2"/>
      <c r="E89" s="1"/>
      <c r="F89" s="1"/>
      <c r="G89" s="1"/>
      <c r="H89" s="1"/>
      <c r="I89" s="1"/>
      <c r="J89" s="1"/>
      <c r="K89" s="1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AF89" s="1"/>
      <c r="AG89" s="1"/>
      <c r="AH89" s="1"/>
      <c r="AI89" s="1"/>
      <c r="AJ89" s="1"/>
      <c r="AK89" s="1"/>
      <c r="AL89" s="1"/>
      <c r="AM89" s="1"/>
    </row>
    <row r="90" spans="2:41" ht="26.25" customHeight="1">
      <c r="B90" s="1"/>
      <c r="C90" s="2"/>
      <c r="D90" s="2"/>
      <c r="E90" s="1"/>
      <c r="F90" s="1"/>
      <c r="G90" s="1"/>
      <c r="H90" s="1"/>
      <c r="I90" s="1"/>
      <c r="J90" s="1"/>
      <c r="K90" s="1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AF90" s="1"/>
      <c r="AG90" s="1"/>
      <c r="AH90" s="1"/>
      <c r="AI90" s="1"/>
      <c r="AJ90" s="1"/>
      <c r="AK90" s="1"/>
      <c r="AL90" s="1"/>
      <c r="AM90" s="1"/>
    </row>
    <row r="91" spans="2:41" ht="26.25" customHeight="1">
      <c r="B91" s="1"/>
      <c r="C91" s="2"/>
      <c r="D91" s="2"/>
      <c r="E91" s="1"/>
      <c r="F91" s="1"/>
      <c r="G91" s="1"/>
      <c r="H91" s="1"/>
      <c r="I91" s="1"/>
      <c r="J91" s="1"/>
      <c r="K91" s="1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AF91" s="1"/>
      <c r="AG91" s="1"/>
      <c r="AH91" s="1"/>
      <c r="AI91" s="1"/>
      <c r="AJ91" s="1"/>
      <c r="AK91" s="1"/>
      <c r="AL91" s="1"/>
      <c r="AM91" s="1"/>
    </row>
    <row r="92" spans="2:41" ht="26.25" customHeight="1">
      <c r="B92" s="1"/>
      <c r="C92" s="2"/>
      <c r="D92" s="2"/>
      <c r="E92" s="1"/>
      <c r="F92" s="1"/>
      <c r="G92" s="1"/>
      <c r="H92" s="1"/>
      <c r="I92" s="1"/>
      <c r="J92" s="1"/>
      <c r="K92" s="1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AF92" s="1"/>
      <c r="AG92" s="1"/>
      <c r="AH92" s="1"/>
      <c r="AI92" s="1"/>
      <c r="AJ92" s="1"/>
      <c r="AK92" s="1"/>
      <c r="AL92" s="1"/>
      <c r="AM92" s="1"/>
    </row>
    <row r="93" spans="2:41" ht="26.25" customHeight="1">
      <c r="B93" s="1"/>
      <c r="C93" s="2"/>
      <c r="D93" s="2"/>
      <c r="E93" s="1"/>
      <c r="F93" s="1"/>
      <c r="G93" s="1"/>
      <c r="H93" s="1"/>
      <c r="I93" s="1"/>
      <c r="J93" s="1"/>
      <c r="K93" s="1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AF93" s="1"/>
      <c r="AG93" s="1"/>
      <c r="AH93" s="1"/>
      <c r="AI93" s="1"/>
      <c r="AJ93" s="1"/>
      <c r="AK93" s="1"/>
      <c r="AL93" s="1"/>
      <c r="AM93" s="1"/>
    </row>
  </sheetData>
  <mergeCells count="31">
    <mergeCell ref="X58:Y58"/>
    <mergeCell ref="V58:W58"/>
    <mergeCell ref="J6:K6"/>
    <mergeCell ref="L6:M6"/>
    <mergeCell ref="N6:O6"/>
    <mergeCell ref="AP5:AQ5"/>
    <mergeCell ref="AD5:AE5"/>
    <mergeCell ref="AN5:AO5"/>
    <mergeCell ref="AP58:AQ58"/>
    <mergeCell ref="AR5:AS5"/>
    <mergeCell ref="AR58:AS58"/>
    <mergeCell ref="AL58:AM58"/>
    <mergeCell ref="AN58:AO58"/>
    <mergeCell ref="AJ58:AK58"/>
    <mergeCell ref="AH58:AI58"/>
    <mergeCell ref="B2:D4"/>
    <mergeCell ref="AH5:AI5"/>
    <mergeCell ref="AJ5:AK5"/>
    <mergeCell ref="AF58:AG58"/>
    <mergeCell ref="AL5:AM5"/>
    <mergeCell ref="V6:W6"/>
    <mergeCell ref="T6:U6"/>
    <mergeCell ref="J58:K58"/>
    <mergeCell ref="L58:M58"/>
    <mergeCell ref="R58:S58"/>
    <mergeCell ref="P58:Q58"/>
    <mergeCell ref="N58:O58"/>
    <mergeCell ref="AD58:AE58"/>
    <mergeCell ref="AB58:AC58"/>
    <mergeCell ref="T58:U58"/>
    <mergeCell ref="Z58:AA58"/>
  </mergeCells>
  <conditionalFormatting sqref="F8:F57">
    <cfRule type="cellIs" dxfId="2" priority="2" operator="greaterThan">
      <formula>2</formula>
    </cfRule>
  </conditionalFormatting>
  <conditionalFormatting sqref="G8:G57">
    <cfRule type="cellIs" dxfId="1" priority="1" operator="greaterThan">
      <formula>5</formula>
    </cfRule>
    <cfRule type="cellIs" dxfId="0" priority="8" operator="greaterThan">
      <formula>6</formula>
    </cfRule>
  </conditionalFormatting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P58"/>
  <sheetViews>
    <sheetView zoomScale="60" zoomScaleNormal="60" workbookViewId="0">
      <selection activeCell="R14" sqref="R14"/>
    </sheetView>
  </sheetViews>
  <sheetFormatPr defaultColWidth="9.21875" defaultRowHeight="23.4"/>
  <cols>
    <col min="1" max="1" width="8.77734375" customWidth="1"/>
    <col min="2" max="2" width="8.77734375" style="1" customWidth="1"/>
    <col min="3" max="3" width="47.77734375" style="21" customWidth="1"/>
    <col min="4" max="4" width="12.88671875" customWidth="1"/>
    <col min="5" max="5" width="7.77734375" customWidth="1"/>
    <col min="6" max="6" width="12.21875" customWidth="1"/>
    <col min="8" max="8" width="12.77734375" customWidth="1"/>
    <col min="10" max="10" width="13.5546875" customWidth="1"/>
    <col min="12" max="12" width="11.77734375" customWidth="1"/>
    <col min="14" max="14" width="10.77734375" customWidth="1"/>
    <col min="16" max="16" width="9.6640625" customWidth="1"/>
    <col min="18" max="18" width="9.44140625" customWidth="1"/>
    <col min="22" max="22" width="12.33203125" customWidth="1"/>
    <col min="28" max="28" width="11" customWidth="1"/>
    <col min="30" max="30" width="11.21875" customWidth="1"/>
    <col min="32" max="32" width="13.21875" customWidth="1"/>
    <col min="35" max="35" width="11" customWidth="1"/>
    <col min="36" max="36" width="10.44140625" customWidth="1"/>
    <col min="37" max="37" width="8.21875" customWidth="1"/>
  </cols>
  <sheetData>
    <row r="1" spans="2:39" ht="58.5" customHeight="1" thickBot="1">
      <c r="C1" s="144" t="s">
        <v>83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2:39" ht="29.4" thickTop="1">
      <c r="C2" s="49"/>
      <c r="D2" s="50">
        <v>1</v>
      </c>
      <c r="E2" s="50"/>
      <c r="F2" s="143">
        <v>2</v>
      </c>
      <c r="G2" s="143"/>
      <c r="H2" s="143">
        <v>3</v>
      </c>
      <c r="I2" s="143"/>
      <c r="J2" s="143">
        <v>4</v>
      </c>
      <c r="K2" s="143"/>
      <c r="L2" s="143">
        <v>5</v>
      </c>
      <c r="M2" s="143"/>
      <c r="N2" s="143">
        <v>6</v>
      </c>
      <c r="O2" s="143"/>
      <c r="P2" s="143">
        <v>7</v>
      </c>
      <c r="Q2" s="143"/>
      <c r="R2" s="143">
        <v>8</v>
      </c>
      <c r="S2" s="143"/>
      <c r="T2" s="143">
        <v>9</v>
      </c>
      <c r="U2" s="143"/>
      <c r="V2" s="143">
        <v>10</v>
      </c>
      <c r="W2" s="143"/>
      <c r="X2" s="143">
        <v>11</v>
      </c>
      <c r="Y2" s="143"/>
      <c r="Z2" s="143">
        <v>12</v>
      </c>
      <c r="AA2" s="143"/>
      <c r="AB2" s="143" t="s">
        <v>39</v>
      </c>
      <c r="AC2" s="143"/>
      <c r="AD2" s="143" t="s">
        <v>40</v>
      </c>
      <c r="AE2" s="143"/>
      <c r="AF2" s="143" t="s">
        <v>80</v>
      </c>
      <c r="AG2" s="143"/>
      <c r="AH2" s="141" t="s">
        <v>74</v>
      </c>
      <c r="AI2" s="141"/>
      <c r="AJ2" s="141" t="s">
        <v>82</v>
      </c>
      <c r="AK2" s="141"/>
      <c r="AL2" s="141" t="s">
        <v>21</v>
      </c>
      <c r="AM2" s="142"/>
    </row>
    <row r="3" spans="2:39">
      <c r="C3" s="51" t="s">
        <v>35</v>
      </c>
      <c r="D3" s="15" t="s">
        <v>7</v>
      </c>
      <c r="E3" s="16" t="s">
        <v>6</v>
      </c>
      <c r="F3" s="15" t="s">
        <v>7</v>
      </c>
      <c r="G3" s="17" t="s">
        <v>6</v>
      </c>
      <c r="H3" s="15" t="s">
        <v>7</v>
      </c>
      <c r="I3" s="18" t="s">
        <v>6</v>
      </c>
      <c r="J3" s="17" t="s">
        <v>7</v>
      </c>
      <c r="K3" s="17" t="s">
        <v>6</v>
      </c>
      <c r="L3" s="17" t="s">
        <v>7</v>
      </c>
      <c r="M3" s="18" t="s">
        <v>6</v>
      </c>
      <c r="N3" s="17" t="s">
        <v>7</v>
      </c>
      <c r="O3" s="17" t="s">
        <v>6</v>
      </c>
      <c r="P3" s="17" t="s">
        <v>7</v>
      </c>
      <c r="Q3" s="18" t="s">
        <v>6</v>
      </c>
      <c r="R3" s="17" t="s">
        <v>7</v>
      </c>
      <c r="S3" s="17" t="s">
        <v>6</v>
      </c>
      <c r="T3" s="17" t="s">
        <v>7</v>
      </c>
      <c r="U3" s="18" t="s">
        <v>6</v>
      </c>
      <c r="V3" s="17" t="s">
        <v>7</v>
      </c>
      <c r="W3" s="17" t="s">
        <v>6</v>
      </c>
      <c r="X3" s="17" t="s">
        <v>7</v>
      </c>
      <c r="Y3" s="18" t="s">
        <v>6</v>
      </c>
      <c r="Z3" s="17" t="s">
        <v>7</v>
      </c>
      <c r="AA3" s="17" t="s">
        <v>6</v>
      </c>
      <c r="AB3" s="17" t="s">
        <v>7</v>
      </c>
      <c r="AC3" s="18" t="s">
        <v>6</v>
      </c>
      <c r="AD3" s="17" t="s">
        <v>7</v>
      </c>
      <c r="AE3" s="17" t="s">
        <v>6</v>
      </c>
      <c r="AF3" s="17" t="s">
        <v>7</v>
      </c>
      <c r="AG3" s="17" t="s">
        <v>6</v>
      </c>
      <c r="AH3" s="57" t="s">
        <v>50</v>
      </c>
      <c r="AI3" s="58" t="s">
        <v>51</v>
      </c>
      <c r="AJ3" s="57" t="s">
        <v>50</v>
      </c>
      <c r="AK3" s="58" t="s">
        <v>51</v>
      </c>
      <c r="AL3" s="59" t="s">
        <v>50</v>
      </c>
      <c r="AM3" s="60" t="s">
        <v>52</v>
      </c>
    </row>
    <row r="4" spans="2:39" ht="28.8">
      <c r="B4" s="1">
        <v>1</v>
      </c>
      <c r="C4" s="52" t="s">
        <v>78</v>
      </c>
      <c r="D4" s="82">
        <v>0</v>
      </c>
      <c r="E4" s="83">
        <v>0</v>
      </c>
      <c r="F4" s="82">
        <v>0</v>
      </c>
      <c r="G4" s="83">
        <v>0</v>
      </c>
      <c r="H4" s="82">
        <v>24</v>
      </c>
      <c r="I4" s="83">
        <v>2</v>
      </c>
      <c r="J4" s="82">
        <v>21</v>
      </c>
      <c r="K4" s="83">
        <v>2</v>
      </c>
      <c r="L4" s="82">
        <v>35</v>
      </c>
      <c r="M4" s="83">
        <v>2</v>
      </c>
      <c r="N4" s="82">
        <v>0</v>
      </c>
      <c r="O4" s="83">
        <v>0</v>
      </c>
      <c r="P4" s="82">
        <v>0</v>
      </c>
      <c r="Q4" s="83">
        <v>0</v>
      </c>
      <c r="R4" s="82">
        <v>0</v>
      </c>
      <c r="S4" s="91">
        <v>0</v>
      </c>
      <c r="T4" s="82">
        <v>0</v>
      </c>
      <c r="U4" s="83">
        <v>0</v>
      </c>
      <c r="V4" s="87">
        <v>0</v>
      </c>
      <c r="W4" s="88">
        <v>0</v>
      </c>
      <c r="X4" s="82">
        <v>0</v>
      </c>
      <c r="Y4" s="83">
        <v>0</v>
      </c>
      <c r="Z4" s="44">
        <v>0</v>
      </c>
      <c r="AA4" s="45">
        <v>0</v>
      </c>
      <c r="AB4" s="44">
        <v>0</v>
      </c>
      <c r="AC4" s="13">
        <v>0</v>
      </c>
      <c r="AD4" s="44">
        <v>0</v>
      </c>
      <c r="AE4" s="13">
        <v>0</v>
      </c>
      <c r="AF4" s="44">
        <v>0</v>
      </c>
      <c r="AG4" s="13">
        <v>0</v>
      </c>
      <c r="AH4" s="44">
        <v>0</v>
      </c>
      <c r="AI4" s="13">
        <v>0</v>
      </c>
      <c r="AJ4" s="44">
        <v>0</v>
      </c>
      <c r="AK4" s="13">
        <v>0</v>
      </c>
      <c r="AL4" s="55">
        <v>0</v>
      </c>
      <c r="AM4" s="56">
        <v>0</v>
      </c>
    </row>
    <row r="5" spans="2:39" ht="28.8">
      <c r="B5" s="1">
        <v>2</v>
      </c>
      <c r="C5" s="52" t="s">
        <v>55</v>
      </c>
      <c r="D5" s="82">
        <v>40.659999999999997</v>
      </c>
      <c r="E5" s="83">
        <v>2</v>
      </c>
      <c r="F5" s="82">
        <v>45</v>
      </c>
      <c r="G5" s="83">
        <v>2</v>
      </c>
      <c r="H5" s="82">
        <v>45</v>
      </c>
      <c r="I5" s="83">
        <v>2</v>
      </c>
      <c r="J5" s="82">
        <v>47</v>
      </c>
      <c r="K5" s="83">
        <v>2</v>
      </c>
      <c r="L5" s="82">
        <v>44</v>
      </c>
      <c r="M5" s="83">
        <v>2</v>
      </c>
      <c r="N5" s="82">
        <v>49</v>
      </c>
      <c r="O5" s="83">
        <v>2</v>
      </c>
      <c r="P5" s="82">
        <v>46.665999999999997</v>
      </c>
      <c r="Q5" s="83">
        <v>2</v>
      </c>
      <c r="R5" s="82">
        <v>0</v>
      </c>
      <c r="S5" s="83">
        <v>0</v>
      </c>
      <c r="T5" s="82">
        <v>0</v>
      </c>
      <c r="U5" s="83">
        <v>0</v>
      </c>
      <c r="V5" s="89">
        <v>0</v>
      </c>
      <c r="W5" s="90">
        <v>0</v>
      </c>
      <c r="X5" s="82">
        <v>0</v>
      </c>
      <c r="Y5" s="83">
        <v>0</v>
      </c>
      <c r="Z5" s="44">
        <v>0</v>
      </c>
      <c r="AA5" s="45">
        <v>0</v>
      </c>
      <c r="AB5" s="44">
        <v>0</v>
      </c>
      <c r="AC5" s="13">
        <v>0</v>
      </c>
      <c r="AD5" s="44">
        <v>0</v>
      </c>
      <c r="AE5" s="13">
        <v>0</v>
      </c>
      <c r="AF5" s="44">
        <v>0</v>
      </c>
      <c r="AG5" s="13">
        <v>0</v>
      </c>
      <c r="AH5" s="44">
        <v>46</v>
      </c>
      <c r="AI5" s="13">
        <v>2</v>
      </c>
      <c r="AJ5" s="44">
        <v>0</v>
      </c>
      <c r="AK5" s="13">
        <v>0</v>
      </c>
      <c r="AL5" s="55">
        <v>0</v>
      </c>
      <c r="AM5" s="56">
        <v>0</v>
      </c>
    </row>
    <row r="6" spans="2:39" ht="28.8">
      <c r="B6" s="1">
        <v>3</v>
      </c>
      <c r="C6" s="52" t="s">
        <v>77</v>
      </c>
      <c r="D6" s="82">
        <v>35.33</v>
      </c>
      <c r="E6" s="83">
        <v>2</v>
      </c>
      <c r="F6" s="82">
        <v>41</v>
      </c>
      <c r="G6" s="83">
        <v>2</v>
      </c>
      <c r="H6" s="82">
        <v>44</v>
      </c>
      <c r="I6" s="83">
        <v>2</v>
      </c>
      <c r="J6" s="82">
        <v>42</v>
      </c>
      <c r="K6" s="83">
        <v>2</v>
      </c>
      <c r="L6" s="82">
        <v>46</v>
      </c>
      <c r="M6" s="83">
        <v>2</v>
      </c>
      <c r="N6" s="82">
        <v>33</v>
      </c>
      <c r="O6" s="83">
        <v>2</v>
      </c>
      <c r="P6" s="82">
        <v>41.332999999999998</v>
      </c>
      <c r="Q6" s="83">
        <v>2</v>
      </c>
      <c r="R6" s="82">
        <v>0</v>
      </c>
      <c r="S6" s="91">
        <v>0</v>
      </c>
      <c r="T6" s="82">
        <v>0</v>
      </c>
      <c r="U6" s="83">
        <v>0</v>
      </c>
      <c r="V6" s="89">
        <v>0</v>
      </c>
      <c r="W6" s="90">
        <v>0</v>
      </c>
      <c r="X6" s="82">
        <v>0</v>
      </c>
      <c r="Y6" s="83">
        <v>0</v>
      </c>
      <c r="Z6" s="44">
        <v>0</v>
      </c>
      <c r="AA6" s="45">
        <v>0</v>
      </c>
      <c r="AB6" s="44">
        <v>0</v>
      </c>
      <c r="AC6" s="13">
        <v>0</v>
      </c>
      <c r="AD6" s="44">
        <v>0</v>
      </c>
      <c r="AE6" s="13">
        <v>0</v>
      </c>
      <c r="AF6" s="44">
        <v>0</v>
      </c>
      <c r="AG6" s="13">
        <v>0</v>
      </c>
      <c r="AH6" s="44">
        <v>0</v>
      </c>
      <c r="AI6" s="13">
        <v>0</v>
      </c>
      <c r="AJ6" s="44">
        <v>0</v>
      </c>
      <c r="AK6" s="13">
        <v>0</v>
      </c>
      <c r="AL6" s="55">
        <v>0</v>
      </c>
      <c r="AM6" s="56">
        <v>0</v>
      </c>
    </row>
    <row r="7" spans="2:39" ht="28.8">
      <c r="B7" s="1">
        <v>4</v>
      </c>
      <c r="C7" s="52" t="s">
        <v>59</v>
      </c>
      <c r="D7" s="82">
        <v>40</v>
      </c>
      <c r="E7" s="83">
        <v>2</v>
      </c>
      <c r="F7" s="82">
        <v>43</v>
      </c>
      <c r="G7" s="83">
        <v>2</v>
      </c>
      <c r="H7" s="82">
        <v>48</v>
      </c>
      <c r="I7" s="83">
        <v>2</v>
      </c>
      <c r="J7" s="82">
        <v>43</v>
      </c>
      <c r="K7" s="83">
        <v>2</v>
      </c>
      <c r="L7" s="82">
        <v>43</v>
      </c>
      <c r="M7" s="83">
        <v>2</v>
      </c>
      <c r="N7" s="82">
        <v>44</v>
      </c>
      <c r="O7" s="83">
        <v>2</v>
      </c>
      <c r="P7" s="82">
        <v>42.665999999999997</v>
      </c>
      <c r="Q7" s="83">
        <v>2</v>
      </c>
      <c r="R7" s="82">
        <v>0</v>
      </c>
      <c r="S7" s="91">
        <v>0</v>
      </c>
      <c r="T7" s="82">
        <v>0</v>
      </c>
      <c r="U7" s="83">
        <v>0</v>
      </c>
      <c r="V7" s="89">
        <v>0</v>
      </c>
      <c r="W7" s="90">
        <v>0</v>
      </c>
      <c r="X7" s="82">
        <v>0</v>
      </c>
      <c r="Y7" s="83">
        <v>0</v>
      </c>
      <c r="Z7" s="44">
        <v>0</v>
      </c>
      <c r="AA7" s="45">
        <v>0</v>
      </c>
      <c r="AB7" s="44">
        <v>0</v>
      </c>
      <c r="AC7" s="13">
        <v>0</v>
      </c>
      <c r="AD7" s="44">
        <v>0</v>
      </c>
      <c r="AE7" s="13">
        <v>0</v>
      </c>
      <c r="AF7" s="44">
        <v>0</v>
      </c>
      <c r="AG7" s="13">
        <v>0</v>
      </c>
      <c r="AH7" s="44">
        <v>0</v>
      </c>
      <c r="AI7" s="13">
        <v>0</v>
      </c>
      <c r="AJ7" s="44">
        <v>0</v>
      </c>
      <c r="AK7" s="13">
        <v>0</v>
      </c>
      <c r="AL7" s="55">
        <v>0</v>
      </c>
      <c r="AM7" s="56">
        <v>0</v>
      </c>
    </row>
    <row r="8" spans="2:39" ht="28.8">
      <c r="B8" s="1">
        <v>5</v>
      </c>
      <c r="C8" s="53" t="s">
        <v>85</v>
      </c>
      <c r="D8" s="82">
        <v>28.66</v>
      </c>
      <c r="E8" s="83">
        <v>2</v>
      </c>
      <c r="F8" s="82">
        <v>0</v>
      </c>
      <c r="G8" s="83">
        <v>0</v>
      </c>
      <c r="H8" s="82">
        <v>0</v>
      </c>
      <c r="I8" s="83">
        <v>0</v>
      </c>
      <c r="J8" s="82">
        <v>35</v>
      </c>
      <c r="K8" s="83">
        <v>2</v>
      </c>
      <c r="L8" s="82">
        <v>30</v>
      </c>
      <c r="M8" s="83">
        <v>2</v>
      </c>
      <c r="N8" s="82">
        <v>32</v>
      </c>
      <c r="O8" s="83">
        <v>2</v>
      </c>
      <c r="P8" s="82">
        <v>35.332999999999998</v>
      </c>
      <c r="Q8" s="83">
        <v>2</v>
      </c>
      <c r="R8" s="82">
        <v>0</v>
      </c>
      <c r="S8" s="91">
        <v>0</v>
      </c>
      <c r="T8" s="82">
        <v>0</v>
      </c>
      <c r="U8" s="83">
        <v>0</v>
      </c>
      <c r="V8" s="89">
        <v>0</v>
      </c>
      <c r="W8" s="90">
        <v>0</v>
      </c>
      <c r="X8" s="82">
        <v>0</v>
      </c>
      <c r="Y8" s="83">
        <v>0</v>
      </c>
      <c r="Z8" s="44">
        <v>0</v>
      </c>
      <c r="AA8" s="45">
        <v>0</v>
      </c>
      <c r="AB8" s="44">
        <v>0</v>
      </c>
      <c r="AC8" s="13">
        <v>0</v>
      </c>
      <c r="AD8" s="44">
        <v>0</v>
      </c>
      <c r="AE8" s="13">
        <v>0</v>
      </c>
      <c r="AF8" s="44">
        <v>0</v>
      </c>
      <c r="AG8" s="13">
        <v>0</v>
      </c>
      <c r="AH8" s="44">
        <v>0</v>
      </c>
      <c r="AI8" s="13">
        <v>0</v>
      </c>
      <c r="AJ8" s="44">
        <v>0</v>
      </c>
      <c r="AK8" s="13">
        <v>0</v>
      </c>
      <c r="AL8" s="55">
        <v>0</v>
      </c>
      <c r="AM8" s="56">
        <v>0</v>
      </c>
    </row>
    <row r="9" spans="2:39" ht="28.8">
      <c r="B9" s="1">
        <v>6</v>
      </c>
      <c r="C9" s="53" t="s">
        <v>60</v>
      </c>
      <c r="D9" s="82">
        <v>0</v>
      </c>
      <c r="E9" s="83">
        <v>0</v>
      </c>
      <c r="F9" s="82">
        <v>25</v>
      </c>
      <c r="G9" s="83">
        <v>2</v>
      </c>
      <c r="H9" s="82">
        <v>0</v>
      </c>
      <c r="I9" s="83">
        <v>0</v>
      </c>
      <c r="J9" s="82">
        <v>0</v>
      </c>
      <c r="K9" s="83">
        <v>0</v>
      </c>
      <c r="L9" s="82">
        <v>0</v>
      </c>
      <c r="M9" s="83">
        <v>0</v>
      </c>
      <c r="N9" s="82">
        <v>0</v>
      </c>
      <c r="O9" s="83">
        <v>0</v>
      </c>
      <c r="P9" s="82">
        <v>0</v>
      </c>
      <c r="Q9" s="83">
        <v>0</v>
      </c>
      <c r="R9" s="82">
        <v>0</v>
      </c>
      <c r="S9" s="91">
        <v>0</v>
      </c>
      <c r="T9" s="82">
        <v>0</v>
      </c>
      <c r="U9" s="83">
        <v>0</v>
      </c>
      <c r="V9" s="89">
        <v>0</v>
      </c>
      <c r="W9" s="90">
        <v>0</v>
      </c>
      <c r="X9" s="82">
        <v>0</v>
      </c>
      <c r="Y9" s="83">
        <v>0</v>
      </c>
      <c r="Z9" s="44">
        <v>0</v>
      </c>
      <c r="AA9" s="45">
        <v>0</v>
      </c>
      <c r="AB9" s="44">
        <v>0</v>
      </c>
      <c r="AC9" s="13">
        <v>0</v>
      </c>
      <c r="AD9" s="44">
        <v>0</v>
      </c>
      <c r="AE9" s="13">
        <v>0</v>
      </c>
      <c r="AF9" s="44">
        <v>0</v>
      </c>
      <c r="AG9" s="13">
        <v>0</v>
      </c>
      <c r="AH9" s="44">
        <v>0</v>
      </c>
      <c r="AI9" s="13">
        <v>0</v>
      </c>
      <c r="AJ9" s="44">
        <v>0</v>
      </c>
      <c r="AK9" s="13">
        <v>0</v>
      </c>
      <c r="AL9" s="55">
        <v>0</v>
      </c>
      <c r="AM9" s="56">
        <v>0</v>
      </c>
    </row>
    <row r="10" spans="2:39" ht="28.8">
      <c r="B10" s="1">
        <v>7</v>
      </c>
      <c r="C10" s="52" t="s">
        <v>72</v>
      </c>
      <c r="D10" s="82">
        <v>34.659999999999997</v>
      </c>
      <c r="E10" s="83">
        <v>2</v>
      </c>
      <c r="F10" s="82">
        <v>31</v>
      </c>
      <c r="G10" s="83">
        <v>2</v>
      </c>
      <c r="H10" s="82">
        <v>39</v>
      </c>
      <c r="I10" s="83">
        <v>2</v>
      </c>
      <c r="J10" s="82">
        <v>39</v>
      </c>
      <c r="K10" s="83">
        <v>2</v>
      </c>
      <c r="L10" s="82">
        <v>37</v>
      </c>
      <c r="M10" s="83">
        <v>2</v>
      </c>
      <c r="N10" s="82">
        <v>0</v>
      </c>
      <c r="O10" s="83">
        <v>0</v>
      </c>
      <c r="P10" s="82">
        <v>37.332999999999998</v>
      </c>
      <c r="Q10" s="83">
        <v>2</v>
      </c>
      <c r="R10" s="82">
        <v>0</v>
      </c>
      <c r="S10" s="91">
        <v>0</v>
      </c>
      <c r="T10" s="82">
        <v>0</v>
      </c>
      <c r="U10" s="83">
        <v>0</v>
      </c>
      <c r="V10" s="89">
        <v>0</v>
      </c>
      <c r="W10" s="90">
        <v>0</v>
      </c>
      <c r="X10" s="82">
        <v>0</v>
      </c>
      <c r="Y10" s="83">
        <v>0</v>
      </c>
      <c r="Z10" s="44">
        <v>0</v>
      </c>
      <c r="AA10" s="45">
        <v>0</v>
      </c>
      <c r="AB10" s="44">
        <v>0</v>
      </c>
      <c r="AC10" s="13">
        <v>0</v>
      </c>
      <c r="AD10" s="44">
        <v>0</v>
      </c>
      <c r="AE10" s="13">
        <v>0</v>
      </c>
      <c r="AF10" s="44">
        <v>0</v>
      </c>
      <c r="AG10" s="13">
        <v>0</v>
      </c>
      <c r="AH10" s="44">
        <v>0</v>
      </c>
      <c r="AI10" s="13">
        <v>0</v>
      </c>
      <c r="AJ10" s="44">
        <v>0</v>
      </c>
      <c r="AK10" s="13">
        <v>0</v>
      </c>
      <c r="AL10" s="55">
        <v>0</v>
      </c>
      <c r="AM10" s="56">
        <v>0</v>
      </c>
    </row>
    <row r="11" spans="2:39" ht="28.8">
      <c r="B11" s="1">
        <v>8</v>
      </c>
      <c r="C11" s="52" t="s">
        <v>61</v>
      </c>
      <c r="D11" s="82">
        <v>33.33</v>
      </c>
      <c r="E11" s="83">
        <v>2</v>
      </c>
      <c r="F11" s="82">
        <v>28</v>
      </c>
      <c r="G11" s="83">
        <v>2</v>
      </c>
      <c r="H11" s="82">
        <v>40</v>
      </c>
      <c r="I11" s="83">
        <v>2</v>
      </c>
      <c r="J11" s="82">
        <v>40</v>
      </c>
      <c r="K11" s="83">
        <v>2</v>
      </c>
      <c r="L11" s="82">
        <v>0</v>
      </c>
      <c r="M11" s="83">
        <v>0</v>
      </c>
      <c r="N11" s="82">
        <v>0</v>
      </c>
      <c r="O11" s="83">
        <v>0</v>
      </c>
      <c r="P11" s="82">
        <v>0</v>
      </c>
      <c r="Q11" s="83">
        <v>0</v>
      </c>
      <c r="R11" s="82">
        <v>0</v>
      </c>
      <c r="S11" s="91">
        <v>0</v>
      </c>
      <c r="T11" s="82">
        <v>0</v>
      </c>
      <c r="U11" s="83">
        <v>0</v>
      </c>
      <c r="V11" s="89">
        <v>0</v>
      </c>
      <c r="W11" s="90">
        <v>0</v>
      </c>
      <c r="X11" s="82">
        <v>0</v>
      </c>
      <c r="Y11" s="83">
        <v>0</v>
      </c>
      <c r="Z11" s="44">
        <v>0</v>
      </c>
      <c r="AA11" s="45">
        <v>0</v>
      </c>
      <c r="AB11" s="44">
        <v>0</v>
      </c>
      <c r="AC11" s="13">
        <v>0</v>
      </c>
      <c r="AD11" s="44">
        <v>0</v>
      </c>
      <c r="AE11" s="13">
        <v>0</v>
      </c>
      <c r="AF11" s="44">
        <v>0</v>
      </c>
      <c r="AG11" s="13">
        <v>0</v>
      </c>
      <c r="AH11" s="44">
        <v>0</v>
      </c>
      <c r="AI11" s="13">
        <v>0</v>
      </c>
      <c r="AJ11" s="44">
        <v>0</v>
      </c>
      <c r="AK11" s="13">
        <v>0</v>
      </c>
      <c r="AL11" s="55">
        <v>0</v>
      </c>
      <c r="AM11" s="56">
        <v>0</v>
      </c>
    </row>
    <row r="12" spans="2:39" ht="28.8">
      <c r="B12" s="1">
        <v>9</v>
      </c>
      <c r="C12" s="52" t="s">
        <v>62</v>
      </c>
      <c r="D12" s="82">
        <v>34</v>
      </c>
      <c r="E12" s="83">
        <v>2</v>
      </c>
      <c r="F12" s="82">
        <v>30</v>
      </c>
      <c r="G12" s="83">
        <v>2</v>
      </c>
      <c r="H12" s="82">
        <v>0</v>
      </c>
      <c r="I12" s="83">
        <v>0</v>
      </c>
      <c r="J12" s="82">
        <v>32</v>
      </c>
      <c r="K12" s="83">
        <v>2</v>
      </c>
      <c r="L12" s="82">
        <v>30</v>
      </c>
      <c r="M12" s="83">
        <v>2</v>
      </c>
      <c r="N12" s="82">
        <v>0</v>
      </c>
      <c r="O12" s="83">
        <v>0</v>
      </c>
      <c r="P12" s="82">
        <v>0</v>
      </c>
      <c r="Q12" s="83">
        <v>0</v>
      </c>
      <c r="R12" s="82">
        <v>0</v>
      </c>
      <c r="S12" s="91">
        <v>0</v>
      </c>
      <c r="T12" s="82">
        <v>0</v>
      </c>
      <c r="U12" s="83">
        <v>0</v>
      </c>
      <c r="V12" s="89">
        <v>0</v>
      </c>
      <c r="W12" s="90">
        <v>0</v>
      </c>
      <c r="X12" s="82">
        <v>0</v>
      </c>
      <c r="Y12" s="83">
        <v>0</v>
      </c>
      <c r="Z12" s="44">
        <v>0</v>
      </c>
      <c r="AA12" s="45">
        <v>0</v>
      </c>
      <c r="AB12" s="44">
        <v>0</v>
      </c>
      <c r="AC12" s="13">
        <v>0</v>
      </c>
      <c r="AD12" s="44">
        <v>0</v>
      </c>
      <c r="AE12" s="13">
        <v>0</v>
      </c>
      <c r="AF12" s="44">
        <v>0</v>
      </c>
      <c r="AG12" s="13">
        <v>0</v>
      </c>
      <c r="AH12" s="44">
        <v>0</v>
      </c>
      <c r="AI12" s="13">
        <v>0</v>
      </c>
      <c r="AJ12" s="44">
        <v>0</v>
      </c>
      <c r="AK12" s="13">
        <v>0</v>
      </c>
      <c r="AL12" s="55">
        <v>0</v>
      </c>
      <c r="AM12" s="56">
        <v>0</v>
      </c>
    </row>
    <row r="13" spans="2:39" ht="28.8">
      <c r="B13" s="1">
        <v>10</v>
      </c>
      <c r="C13" s="52" t="s">
        <v>63</v>
      </c>
      <c r="D13" s="82">
        <v>36</v>
      </c>
      <c r="E13" s="83">
        <v>2</v>
      </c>
      <c r="F13" s="82">
        <v>37</v>
      </c>
      <c r="G13" s="83">
        <v>2</v>
      </c>
      <c r="H13" s="82">
        <v>37</v>
      </c>
      <c r="I13" s="83">
        <v>2</v>
      </c>
      <c r="J13" s="82">
        <v>41</v>
      </c>
      <c r="K13" s="83">
        <v>2</v>
      </c>
      <c r="L13" s="82">
        <v>0</v>
      </c>
      <c r="M13" s="83">
        <v>0</v>
      </c>
      <c r="N13" s="82">
        <v>37</v>
      </c>
      <c r="O13" s="83">
        <v>2</v>
      </c>
      <c r="P13" s="82">
        <v>0</v>
      </c>
      <c r="Q13" s="83">
        <v>0</v>
      </c>
      <c r="R13" s="82">
        <v>0</v>
      </c>
      <c r="S13" s="91">
        <v>0</v>
      </c>
      <c r="T13" s="82">
        <v>0</v>
      </c>
      <c r="U13" s="83">
        <v>0</v>
      </c>
      <c r="V13" s="89">
        <v>0</v>
      </c>
      <c r="W13" s="90">
        <v>0</v>
      </c>
      <c r="X13" s="82">
        <v>0</v>
      </c>
      <c r="Y13" s="83">
        <v>0</v>
      </c>
      <c r="Z13" s="44">
        <v>0</v>
      </c>
      <c r="AA13" s="45">
        <v>0</v>
      </c>
      <c r="AB13" s="44">
        <v>0</v>
      </c>
      <c r="AC13" s="13">
        <v>0</v>
      </c>
      <c r="AD13" s="120">
        <v>38.5</v>
      </c>
      <c r="AE13" s="13">
        <v>2</v>
      </c>
      <c r="AF13" s="120">
        <v>38.5</v>
      </c>
      <c r="AG13" s="13">
        <v>2</v>
      </c>
      <c r="AH13" s="44">
        <v>0</v>
      </c>
      <c r="AI13" s="13">
        <v>0</v>
      </c>
      <c r="AJ13" s="44">
        <v>0</v>
      </c>
      <c r="AK13" s="13">
        <v>0</v>
      </c>
      <c r="AL13" s="55">
        <v>0</v>
      </c>
      <c r="AM13" s="56">
        <v>0</v>
      </c>
    </row>
    <row r="14" spans="2:39" ht="28.8">
      <c r="B14" s="1">
        <v>11</v>
      </c>
      <c r="C14" s="52" t="s">
        <v>64</v>
      </c>
      <c r="D14" s="82">
        <v>27.33</v>
      </c>
      <c r="E14" s="83">
        <v>2</v>
      </c>
      <c r="F14" s="82">
        <v>0</v>
      </c>
      <c r="G14" s="83">
        <v>0</v>
      </c>
      <c r="H14" s="82">
        <v>24</v>
      </c>
      <c r="I14" s="83">
        <v>2</v>
      </c>
      <c r="J14" s="82">
        <v>0</v>
      </c>
      <c r="K14" s="83">
        <v>0</v>
      </c>
      <c r="L14" s="82">
        <v>0</v>
      </c>
      <c r="M14" s="83">
        <v>0</v>
      </c>
      <c r="N14" s="82">
        <v>0</v>
      </c>
      <c r="O14" s="83">
        <v>0</v>
      </c>
      <c r="P14" s="82">
        <v>36</v>
      </c>
      <c r="Q14" s="83">
        <v>2</v>
      </c>
      <c r="R14" s="82">
        <v>0</v>
      </c>
      <c r="S14" s="91">
        <v>0</v>
      </c>
      <c r="T14" s="82">
        <v>0</v>
      </c>
      <c r="U14" s="83">
        <v>0</v>
      </c>
      <c r="V14" s="89">
        <v>0</v>
      </c>
      <c r="W14" s="90">
        <v>0</v>
      </c>
      <c r="X14" s="82">
        <v>0</v>
      </c>
      <c r="Y14" s="83">
        <v>0</v>
      </c>
      <c r="Z14" s="44">
        <v>0</v>
      </c>
      <c r="AA14" s="45">
        <v>0</v>
      </c>
      <c r="AB14" s="44">
        <v>0</v>
      </c>
      <c r="AC14" s="13">
        <v>0</v>
      </c>
      <c r="AD14" s="44">
        <v>0</v>
      </c>
      <c r="AE14" s="13">
        <v>0</v>
      </c>
      <c r="AF14" s="44">
        <v>0</v>
      </c>
      <c r="AG14" s="13">
        <v>0</v>
      </c>
      <c r="AH14" s="44">
        <v>0</v>
      </c>
      <c r="AI14" s="13">
        <v>0</v>
      </c>
      <c r="AJ14" s="44">
        <v>0</v>
      </c>
      <c r="AK14" s="13">
        <v>0</v>
      </c>
      <c r="AL14" s="55">
        <v>0</v>
      </c>
      <c r="AM14" s="56">
        <v>0</v>
      </c>
    </row>
    <row r="15" spans="2:39" ht="28.8">
      <c r="B15" s="1">
        <v>12</v>
      </c>
      <c r="C15" s="52" t="s">
        <v>65</v>
      </c>
      <c r="D15" s="82">
        <v>0</v>
      </c>
      <c r="E15" s="83">
        <v>0</v>
      </c>
      <c r="F15" s="82">
        <v>0</v>
      </c>
      <c r="G15" s="83">
        <v>0</v>
      </c>
      <c r="H15" s="82">
        <v>0</v>
      </c>
      <c r="I15" s="83">
        <v>0</v>
      </c>
      <c r="J15" s="82">
        <v>0</v>
      </c>
      <c r="K15" s="83">
        <v>0</v>
      </c>
      <c r="L15" s="82">
        <v>0</v>
      </c>
      <c r="M15" s="83">
        <v>0</v>
      </c>
      <c r="N15" s="82">
        <v>0</v>
      </c>
      <c r="O15" s="83">
        <v>0</v>
      </c>
      <c r="P15" s="82">
        <v>0</v>
      </c>
      <c r="Q15" s="83">
        <v>0</v>
      </c>
      <c r="R15" s="82">
        <v>0</v>
      </c>
      <c r="S15" s="91">
        <v>0</v>
      </c>
      <c r="T15" s="82">
        <v>0</v>
      </c>
      <c r="U15" s="83">
        <v>0</v>
      </c>
      <c r="V15" s="89">
        <v>0</v>
      </c>
      <c r="W15" s="90">
        <v>0</v>
      </c>
      <c r="X15" s="82">
        <v>0</v>
      </c>
      <c r="Y15" s="83">
        <v>0</v>
      </c>
      <c r="Z15" s="44">
        <v>0</v>
      </c>
      <c r="AA15" s="45">
        <v>0</v>
      </c>
      <c r="AB15" s="44">
        <v>0</v>
      </c>
      <c r="AC15" s="13">
        <v>0</v>
      </c>
      <c r="AD15" s="44">
        <v>0</v>
      </c>
      <c r="AE15" s="13">
        <v>0</v>
      </c>
      <c r="AF15" s="44">
        <v>0</v>
      </c>
      <c r="AG15" s="13">
        <v>0</v>
      </c>
      <c r="AH15" s="44">
        <v>0</v>
      </c>
      <c r="AI15" s="13">
        <v>0</v>
      </c>
      <c r="AJ15" s="44">
        <v>0</v>
      </c>
      <c r="AK15" s="13">
        <v>0</v>
      </c>
      <c r="AL15" s="55">
        <v>0</v>
      </c>
      <c r="AM15" s="56">
        <v>0</v>
      </c>
    </row>
    <row r="16" spans="2:39" ht="28.8">
      <c r="B16" s="1">
        <v>13</v>
      </c>
      <c r="C16" s="52" t="s">
        <v>66</v>
      </c>
      <c r="D16" s="82">
        <v>42.66</v>
      </c>
      <c r="E16" s="83">
        <v>2</v>
      </c>
      <c r="F16" s="82">
        <v>0</v>
      </c>
      <c r="G16" s="83">
        <v>0</v>
      </c>
      <c r="H16" s="82">
        <v>40</v>
      </c>
      <c r="I16" s="83">
        <v>2</v>
      </c>
      <c r="J16" s="82">
        <v>32</v>
      </c>
      <c r="K16" s="83">
        <v>2</v>
      </c>
      <c r="L16" s="82">
        <v>0</v>
      </c>
      <c r="M16" s="83">
        <v>0</v>
      </c>
      <c r="N16" s="82">
        <v>0</v>
      </c>
      <c r="O16" s="83">
        <v>0</v>
      </c>
      <c r="P16" s="82">
        <v>0</v>
      </c>
      <c r="Q16" s="83">
        <v>0</v>
      </c>
      <c r="R16" s="82">
        <v>0</v>
      </c>
      <c r="S16" s="91">
        <v>0</v>
      </c>
      <c r="T16" s="82">
        <v>0</v>
      </c>
      <c r="U16" s="83">
        <v>0</v>
      </c>
      <c r="V16" s="89">
        <v>0</v>
      </c>
      <c r="W16" s="90">
        <v>0</v>
      </c>
      <c r="X16" s="82">
        <v>0</v>
      </c>
      <c r="Y16" s="83">
        <v>0</v>
      </c>
      <c r="Z16" s="44">
        <v>0</v>
      </c>
      <c r="AA16" s="45">
        <v>0</v>
      </c>
      <c r="AB16" s="44">
        <v>0</v>
      </c>
      <c r="AC16" s="13">
        <v>0</v>
      </c>
      <c r="AD16" s="44">
        <v>0</v>
      </c>
      <c r="AE16" s="13">
        <v>0</v>
      </c>
      <c r="AF16" s="44">
        <v>0</v>
      </c>
      <c r="AG16" s="13">
        <v>0</v>
      </c>
      <c r="AH16" s="44">
        <v>0</v>
      </c>
      <c r="AI16" s="13">
        <v>0</v>
      </c>
      <c r="AJ16" s="44">
        <v>0</v>
      </c>
      <c r="AK16" s="13">
        <v>0</v>
      </c>
      <c r="AL16" s="55">
        <v>0</v>
      </c>
      <c r="AM16" s="56">
        <v>0</v>
      </c>
    </row>
    <row r="17" spans="2:41" ht="28.8">
      <c r="B17" s="1">
        <v>14</v>
      </c>
      <c r="C17" s="52" t="s">
        <v>67</v>
      </c>
      <c r="D17" s="82">
        <v>0</v>
      </c>
      <c r="E17" s="83">
        <v>0</v>
      </c>
      <c r="F17" s="82">
        <v>0</v>
      </c>
      <c r="G17" s="83">
        <v>0</v>
      </c>
      <c r="H17" s="82">
        <v>0</v>
      </c>
      <c r="I17" s="83">
        <v>0</v>
      </c>
      <c r="J17" s="82">
        <v>0</v>
      </c>
      <c r="K17" s="83">
        <v>0</v>
      </c>
      <c r="L17" s="82">
        <v>0</v>
      </c>
      <c r="M17" s="83">
        <v>0</v>
      </c>
      <c r="N17" s="82">
        <v>21</v>
      </c>
      <c r="O17" s="83">
        <v>2</v>
      </c>
      <c r="P17" s="82">
        <v>0</v>
      </c>
      <c r="Q17" s="83">
        <v>0</v>
      </c>
      <c r="R17" s="82">
        <v>0</v>
      </c>
      <c r="S17" s="91">
        <v>0</v>
      </c>
      <c r="T17" s="82">
        <v>0</v>
      </c>
      <c r="U17" s="83">
        <v>0</v>
      </c>
      <c r="V17" s="89">
        <v>0</v>
      </c>
      <c r="W17" s="90">
        <v>0</v>
      </c>
      <c r="X17" s="82">
        <v>0</v>
      </c>
      <c r="Y17" s="83">
        <v>0</v>
      </c>
      <c r="Z17" s="44">
        <v>0</v>
      </c>
      <c r="AA17" s="45">
        <v>0</v>
      </c>
      <c r="AB17" s="44">
        <v>0</v>
      </c>
      <c r="AC17" s="13">
        <v>0</v>
      </c>
      <c r="AD17" s="44">
        <v>0</v>
      </c>
      <c r="AE17" s="13">
        <v>0</v>
      </c>
      <c r="AF17" s="44">
        <v>0</v>
      </c>
      <c r="AG17" s="13">
        <v>0</v>
      </c>
      <c r="AH17" s="44">
        <v>0</v>
      </c>
      <c r="AI17" s="13">
        <v>0</v>
      </c>
      <c r="AJ17" s="44">
        <v>0</v>
      </c>
      <c r="AK17" s="13">
        <v>0</v>
      </c>
      <c r="AL17" s="55">
        <v>0</v>
      </c>
      <c r="AM17" s="56">
        <v>0</v>
      </c>
    </row>
    <row r="18" spans="2:41" ht="28.8">
      <c r="B18" s="1">
        <v>15</v>
      </c>
      <c r="C18" s="52" t="s">
        <v>68</v>
      </c>
      <c r="D18" s="82">
        <v>24</v>
      </c>
      <c r="E18" s="83">
        <v>2</v>
      </c>
      <c r="F18" s="82">
        <v>22</v>
      </c>
      <c r="G18" s="83">
        <v>2</v>
      </c>
      <c r="H18" s="82">
        <v>0</v>
      </c>
      <c r="I18" s="83">
        <v>0</v>
      </c>
      <c r="J18" s="82">
        <v>29</v>
      </c>
      <c r="K18" s="83">
        <v>2</v>
      </c>
      <c r="L18" s="82">
        <v>28</v>
      </c>
      <c r="M18" s="83">
        <v>2</v>
      </c>
      <c r="N18" s="82">
        <v>0</v>
      </c>
      <c r="O18" s="83">
        <v>0</v>
      </c>
      <c r="P18" s="82">
        <v>0</v>
      </c>
      <c r="Q18" s="83">
        <v>0</v>
      </c>
      <c r="R18" s="82">
        <v>0</v>
      </c>
      <c r="S18" s="91">
        <v>0</v>
      </c>
      <c r="T18" s="82">
        <v>0</v>
      </c>
      <c r="U18" s="83">
        <v>0</v>
      </c>
      <c r="V18" s="89">
        <v>0</v>
      </c>
      <c r="W18" s="90">
        <v>0</v>
      </c>
      <c r="X18" s="82">
        <v>0</v>
      </c>
      <c r="Y18" s="83">
        <v>0</v>
      </c>
      <c r="Z18" s="44">
        <v>0</v>
      </c>
      <c r="AA18" s="45">
        <v>0</v>
      </c>
      <c r="AB18" s="44">
        <v>0</v>
      </c>
      <c r="AC18" s="13">
        <v>0</v>
      </c>
      <c r="AD18" s="44">
        <v>0</v>
      </c>
      <c r="AE18" s="13">
        <v>0</v>
      </c>
      <c r="AF18" s="44">
        <v>0</v>
      </c>
      <c r="AG18" s="13">
        <v>0</v>
      </c>
      <c r="AH18" s="44">
        <v>0</v>
      </c>
      <c r="AI18" s="13">
        <v>0</v>
      </c>
      <c r="AJ18" s="44">
        <v>0</v>
      </c>
      <c r="AK18" s="13">
        <v>0</v>
      </c>
      <c r="AL18" s="55">
        <v>0</v>
      </c>
      <c r="AM18" s="56">
        <v>0</v>
      </c>
    </row>
    <row r="19" spans="2:41" ht="28.8">
      <c r="B19" s="1">
        <v>16</v>
      </c>
      <c r="C19" s="52" t="s">
        <v>69</v>
      </c>
      <c r="D19" s="82">
        <v>28</v>
      </c>
      <c r="E19" s="83">
        <v>2</v>
      </c>
      <c r="F19" s="82">
        <v>34</v>
      </c>
      <c r="G19" s="83">
        <v>2</v>
      </c>
      <c r="H19" s="82">
        <v>0</v>
      </c>
      <c r="I19" s="83">
        <v>0</v>
      </c>
      <c r="J19" s="82">
        <v>33</v>
      </c>
      <c r="K19" s="83">
        <v>2</v>
      </c>
      <c r="L19" s="82">
        <v>31</v>
      </c>
      <c r="M19" s="83">
        <v>2</v>
      </c>
      <c r="N19" s="82">
        <v>35</v>
      </c>
      <c r="O19" s="83">
        <v>2</v>
      </c>
      <c r="P19" s="82">
        <v>0</v>
      </c>
      <c r="Q19" s="83">
        <v>0</v>
      </c>
      <c r="R19" s="82">
        <v>0</v>
      </c>
      <c r="S19" s="91">
        <v>0</v>
      </c>
      <c r="T19" s="82">
        <v>0</v>
      </c>
      <c r="U19" s="83">
        <v>0</v>
      </c>
      <c r="V19" s="89">
        <v>0</v>
      </c>
      <c r="W19" s="90">
        <v>0</v>
      </c>
      <c r="X19" s="82">
        <v>0</v>
      </c>
      <c r="Y19" s="83">
        <v>0</v>
      </c>
      <c r="Z19" s="44">
        <v>0</v>
      </c>
      <c r="AA19" s="45">
        <v>0</v>
      </c>
      <c r="AB19" s="44">
        <v>0</v>
      </c>
      <c r="AC19" s="13">
        <v>0</v>
      </c>
      <c r="AD19" s="44">
        <v>0</v>
      </c>
      <c r="AE19" s="13">
        <v>0</v>
      </c>
      <c r="AF19" s="44">
        <v>0</v>
      </c>
      <c r="AG19" s="13">
        <v>0</v>
      </c>
      <c r="AH19" s="44">
        <v>0</v>
      </c>
      <c r="AI19" s="13">
        <v>0</v>
      </c>
      <c r="AJ19" s="44">
        <v>0</v>
      </c>
      <c r="AK19" s="13">
        <v>0</v>
      </c>
      <c r="AL19" s="55">
        <v>0</v>
      </c>
      <c r="AM19" s="56">
        <v>0</v>
      </c>
    </row>
    <row r="20" spans="2:41" ht="28.8">
      <c r="B20" s="1">
        <v>17</v>
      </c>
      <c r="C20" s="52" t="s">
        <v>57</v>
      </c>
      <c r="D20" s="82">
        <v>0</v>
      </c>
      <c r="E20" s="83">
        <v>0</v>
      </c>
      <c r="F20" s="82">
        <v>22</v>
      </c>
      <c r="G20" s="83">
        <v>2</v>
      </c>
      <c r="H20" s="82">
        <v>0</v>
      </c>
      <c r="I20" s="83">
        <v>0</v>
      </c>
      <c r="J20" s="82">
        <v>0</v>
      </c>
      <c r="K20" s="83">
        <v>0</v>
      </c>
      <c r="L20" s="82">
        <v>0</v>
      </c>
      <c r="M20" s="83">
        <v>0</v>
      </c>
      <c r="N20" s="82">
        <v>0</v>
      </c>
      <c r="O20" s="83">
        <v>0</v>
      </c>
      <c r="P20" s="82">
        <v>0</v>
      </c>
      <c r="Q20" s="83">
        <v>0</v>
      </c>
      <c r="R20" s="82">
        <v>0</v>
      </c>
      <c r="S20" s="91">
        <v>0</v>
      </c>
      <c r="T20" s="82">
        <v>0</v>
      </c>
      <c r="U20" s="83">
        <v>0</v>
      </c>
      <c r="V20" s="89">
        <v>0</v>
      </c>
      <c r="W20" s="90">
        <v>0</v>
      </c>
      <c r="X20" s="82">
        <v>0</v>
      </c>
      <c r="Y20" s="83">
        <v>0</v>
      </c>
      <c r="Z20" s="44">
        <v>0</v>
      </c>
      <c r="AA20" s="45">
        <v>0</v>
      </c>
      <c r="AB20" s="44">
        <v>0</v>
      </c>
      <c r="AC20" s="13">
        <v>0</v>
      </c>
      <c r="AD20" s="44">
        <v>0</v>
      </c>
      <c r="AE20" s="13">
        <v>0</v>
      </c>
      <c r="AF20" s="44">
        <v>0</v>
      </c>
      <c r="AG20" s="13">
        <v>0</v>
      </c>
      <c r="AH20" s="44">
        <v>0</v>
      </c>
      <c r="AI20" s="13">
        <v>0</v>
      </c>
      <c r="AJ20" s="44">
        <v>0</v>
      </c>
      <c r="AK20" s="13">
        <v>0</v>
      </c>
      <c r="AL20" s="55">
        <v>0</v>
      </c>
      <c r="AM20" s="56">
        <v>0</v>
      </c>
    </row>
    <row r="21" spans="2:41" ht="28.8">
      <c r="B21" s="1">
        <v>18</v>
      </c>
      <c r="C21" s="52" t="s">
        <v>56</v>
      </c>
      <c r="D21" s="82">
        <v>0</v>
      </c>
      <c r="E21" s="83">
        <v>0</v>
      </c>
      <c r="F21" s="82">
        <v>32</v>
      </c>
      <c r="G21" s="83">
        <v>2</v>
      </c>
      <c r="H21" s="82">
        <v>0</v>
      </c>
      <c r="I21" s="83">
        <v>0</v>
      </c>
      <c r="J21" s="82">
        <v>0</v>
      </c>
      <c r="K21" s="83">
        <v>0</v>
      </c>
      <c r="L21" s="82">
        <v>0</v>
      </c>
      <c r="M21" s="83">
        <v>0</v>
      </c>
      <c r="N21" s="82">
        <v>0</v>
      </c>
      <c r="O21" s="83">
        <v>0</v>
      </c>
      <c r="P21" s="82">
        <v>0</v>
      </c>
      <c r="Q21" s="83">
        <v>0</v>
      </c>
      <c r="R21" s="82">
        <v>0</v>
      </c>
      <c r="S21" s="91">
        <v>0</v>
      </c>
      <c r="T21" s="82">
        <v>0</v>
      </c>
      <c r="U21" s="83">
        <v>0</v>
      </c>
      <c r="V21" s="89">
        <v>0</v>
      </c>
      <c r="W21" s="90">
        <v>0</v>
      </c>
      <c r="X21" s="82">
        <v>0</v>
      </c>
      <c r="Y21" s="83">
        <v>0</v>
      </c>
      <c r="Z21" s="44">
        <v>0</v>
      </c>
      <c r="AA21" s="45">
        <v>0</v>
      </c>
      <c r="AB21" s="44">
        <v>0</v>
      </c>
      <c r="AC21" s="13">
        <v>0</v>
      </c>
      <c r="AD21" s="44">
        <v>0</v>
      </c>
      <c r="AE21" s="13">
        <v>0</v>
      </c>
      <c r="AF21" s="44">
        <v>0</v>
      </c>
      <c r="AG21" s="13">
        <v>0</v>
      </c>
      <c r="AH21" s="44">
        <v>0</v>
      </c>
      <c r="AI21" s="13">
        <v>0</v>
      </c>
      <c r="AJ21" s="44">
        <v>0</v>
      </c>
      <c r="AK21" s="13">
        <v>0</v>
      </c>
      <c r="AL21" s="55">
        <v>0</v>
      </c>
      <c r="AM21" s="56">
        <v>0</v>
      </c>
    </row>
    <row r="22" spans="2:41" ht="28.8">
      <c r="B22" s="1">
        <v>19</v>
      </c>
      <c r="C22" s="52" t="s">
        <v>70</v>
      </c>
      <c r="D22" s="82">
        <v>33.33</v>
      </c>
      <c r="E22" s="83">
        <v>2</v>
      </c>
      <c r="F22" s="82">
        <v>0</v>
      </c>
      <c r="G22" s="83">
        <v>0</v>
      </c>
      <c r="H22" s="82">
        <v>37</v>
      </c>
      <c r="I22" s="83">
        <v>2</v>
      </c>
      <c r="J22" s="82">
        <v>38</v>
      </c>
      <c r="K22" s="83">
        <v>2</v>
      </c>
      <c r="L22" s="82">
        <v>37</v>
      </c>
      <c r="M22" s="83">
        <v>2</v>
      </c>
      <c r="N22" s="82">
        <v>37</v>
      </c>
      <c r="O22" s="83">
        <v>2</v>
      </c>
      <c r="P22" s="82">
        <v>42.665999999999997</v>
      </c>
      <c r="Q22" s="83">
        <v>2</v>
      </c>
      <c r="R22" s="82">
        <v>0</v>
      </c>
      <c r="S22" s="91">
        <v>0</v>
      </c>
      <c r="T22" s="82">
        <v>0</v>
      </c>
      <c r="U22" s="83">
        <v>0</v>
      </c>
      <c r="V22" s="89">
        <v>0</v>
      </c>
      <c r="W22" s="90">
        <v>0</v>
      </c>
      <c r="X22" s="82">
        <v>0</v>
      </c>
      <c r="Y22" s="83">
        <v>0</v>
      </c>
      <c r="Z22" s="44">
        <v>0</v>
      </c>
      <c r="AA22" s="45">
        <v>0</v>
      </c>
      <c r="AB22" s="44">
        <v>0</v>
      </c>
      <c r="AC22" s="13">
        <v>0</v>
      </c>
      <c r="AD22" s="44">
        <v>0</v>
      </c>
      <c r="AE22" s="13">
        <v>0</v>
      </c>
      <c r="AF22" s="44">
        <v>0</v>
      </c>
      <c r="AG22" s="13">
        <v>0</v>
      </c>
      <c r="AH22" s="44">
        <v>0</v>
      </c>
      <c r="AI22" s="13">
        <v>0</v>
      </c>
      <c r="AJ22" s="44">
        <v>0</v>
      </c>
      <c r="AK22" s="13">
        <v>0</v>
      </c>
      <c r="AL22" s="55">
        <v>0</v>
      </c>
      <c r="AM22" s="56">
        <v>0</v>
      </c>
    </row>
    <row r="23" spans="2:41" ht="28.8">
      <c r="B23" s="1">
        <v>20</v>
      </c>
      <c r="C23" s="52" t="s">
        <v>71</v>
      </c>
      <c r="D23" s="82">
        <v>34</v>
      </c>
      <c r="E23" s="83">
        <v>2</v>
      </c>
      <c r="F23" s="82">
        <v>30</v>
      </c>
      <c r="G23" s="83">
        <v>2</v>
      </c>
      <c r="H23" s="82">
        <v>41</v>
      </c>
      <c r="I23" s="83">
        <v>2</v>
      </c>
      <c r="J23" s="82">
        <v>39</v>
      </c>
      <c r="K23" s="83">
        <v>2</v>
      </c>
      <c r="L23" s="82">
        <v>0</v>
      </c>
      <c r="M23" s="83">
        <v>0</v>
      </c>
      <c r="N23" s="82">
        <v>30</v>
      </c>
      <c r="O23" s="83">
        <v>2</v>
      </c>
      <c r="P23" s="82">
        <v>40</v>
      </c>
      <c r="Q23" s="83">
        <v>2</v>
      </c>
      <c r="R23" s="82">
        <v>0</v>
      </c>
      <c r="S23" s="91">
        <v>0</v>
      </c>
      <c r="T23" s="82">
        <v>0</v>
      </c>
      <c r="U23" s="83">
        <v>0</v>
      </c>
      <c r="V23" s="89">
        <v>0</v>
      </c>
      <c r="W23" s="90">
        <v>0</v>
      </c>
      <c r="X23" s="82">
        <v>0</v>
      </c>
      <c r="Y23" s="83">
        <v>0</v>
      </c>
      <c r="Z23" s="44">
        <v>0</v>
      </c>
      <c r="AA23" s="45">
        <v>0</v>
      </c>
      <c r="AB23" s="44">
        <v>0</v>
      </c>
      <c r="AC23" s="13">
        <v>0</v>
      </c>
      <c r="AD23" s="44">
        <v>0</v>
      </c>
      <c r="AE23" s="13">
        <v>0</v>
      </c>
      <c r="AF23" s="44">
        <v>0</v>
      </c>
      <c r="AG23" s="13">
        <v>0</v>
      </c>
      <c r="AH23" s="44">
        <v>0</v>
      </c>
      <c r="AI23" s="13">
        <v>0</v>
      </c>
      <c r="AJ23" s="44">
        <v>0</v>
      </c>
      <c r="AK23" s="13">
        <v>0</v>
      </c>
      <c r="AL23" s="55">
        <v>0</v>
      </c>
      <c r="AM23" s="56">
        <v>0</v>
      </c>
      <c r="AO23" t="s">
        <v>76</v>
      </c>
    </row>
    <row r="24" spans="2:41" ht="28.8">
      <c r="B24" s="1">
        <v>21</v>
      </c>
      <c r="C24" s="52" t="s">
        <v>54</v>
      </c>
      <c r="D24" s="82">
        <v>42</v>
      </c>
      <c r="E24" s="83">
        <v>2</v>
      </c>
      <c r="F24" s="82">
        <v>39</v>
      </c>
      <c r="G24" s="83">
        <v>2</v>
      </c>
      <c r="H24" s="82">
        <v>0</v>
      </c>
      <c r="I24" s="83">
        <v>0</v>
      </c>
      <c r="J24" s="82">
        <v>43</v>
      </c>
      <c r="K24" s="83">
        <v>2</v>
      </c>
      <c r="L24" s="82">
        <v>48</v>
      </c>
      <c r="M24" s="83">
        <v>2</v>
      </c>
      <c r="N24" s="82">
        <v>44</v>
      </c>
      <c r="O24" s="83">
        <v>2</v>
      </c>
      <c r="P24" s="82">
        <v>0</v>
      </c>
      <c r="Q24" s="83">
        <v>0</v>
      </c>
      <c r="R24" s="82">
        <v>0</v>
      </c>
      <c r="S24" s="91">
        <v>0</v>
      </c>
      <c r="T24" s="82">
        <v>0</v>
      </c>
      <c r="U24" s="83">
        <v>0</v>
      </c>
      <c r="V24" s="89">
        <v>0</v>
      </c>
      <c r="W24" s="90">
        <v>0</v>
      </c>
      <c r="X24" s="82">
        <v>0</v>
      </c>
      <c r="Y24" s="83">
        <v>0</v>
      </c>
      <c r="Z24" s="44">
        <v>0</v>
      </c>
      <c r="AA24" s="45">
        <v>0</v>
      </c>
      <c r="AB24" s="44">
        <v>0</v>
      </c>
      <c r="AC24" s="13">
        <v>0</v>
      </c>
      <c r="AD24" s="44">
        <v>0</v>
      </c>
      <c r="AE24" s="13">
        <v>0</v>
      </c>
      <c r="AF24" s="44">
        <v>0</v>
      </c>
      <c r="AG24" s="13">
        <v>0</v>
      </c>
      <c r="AH24" s="44">
        <v>0</v>
      </c>
      <c r="AI24" s="13">
        <v>0</v>
      </c>
      <c r="AJ24" s="44">
        <v>0</v>
      </c>
      <c r="AK24" s="13">
        <v>0</v>
      </c>
      <c r="AL24" s="55">
        <v>0</v>
      </c>
      <c r="AM24" s="56">
        <v>0</v>
      </c>
    </row>
    <row r="25" spans="2:41" ht="28.8">
      <c r="B25" s="1">
        <v>22</v>
      </c>
      <c r="C25" s="52" t="s">
        <v>81</v>
      </c>
      <c r="D25" s="82">
        <v>32.659999999999997</v>
      </c>
      <c r="E25" s="83">
        <v>2</v>
      </c>
      <c r="F25" s="82">
        <v>19</v>
      </c>
      <c r="G25" s="83">
        <v>2</v>
      </c>
      <c r="H25" s="82">
        <v>0</v>
      </c>
      <c r="I25" s="83">
        <v>0</v>
      </c>
      <c r="J25" s="82">
        <v>33</v>
      </c>
      <c r="K25" s="83">
        <v>2</v>
      </c>
      <c r="L25" s="82">
        <v>0</v>
      </c>
      <c r="M25" s="83">
        <v>0</v>
      </c>
      <c r="N25" s="82">
        <v>0</v>
      </c>
      <c r="O25" s="83">
        <v>0</v>
      </c>
      <c r="P25" s="82">
        <v>0</v>
      </c>
      <c r="Q25" s="83">
        <v>0</v>
      </c>
      <c r="R25" s="82">
        <v>0</v>
      </c>
      <c r="S25" s="91">
        <v>0</v>
      </c>
      <c r="T25" s="82">
        <v>0</v>
      </c>
      <c r="U25" s="83">
        <v>0</v>
      </c>
      <c r="V25" s="89">
        <v>0</v>
      </c>
      <c r="W25" s="90">
        <v>0</v>
      </c>
      <c r="X25" s="82">
        <v>0</v>
      </c>
      <c r="Y25" s="83">
        <v>0</v>
      </c>
      <c r="Z25" s="44">
        <v>0</v>
      </c>
      <c r="AA25" s="45">
        <v>0</v>
      </c>
      <c r="AB25" s="44">
        <v>0</v>
      </c>
      <c r="AC25" s="13">
        <v>0</v>
      </c>
      <c r="AD25" s="44">
        <v>0</v>
      </c>
      <c r="AE25" s="13">
        <v>0</v>
      </c>
      <c r="AF25" s="44">
        <v>0</v>
      </c>
      <c r="AG25" s="13">
        <v>0</v>
      </c>
      <c r="AH25" s="44">
        <v>0</v>
      </c>
      <c r="AI25" s="13">
        <v>0</v>
      </c>
      <c r="AJ25" s="44">
        <v>0</v>
      </c>
      <c r="AK25" s="13">
        <v>0</v>
      </c>
      <c r="AL25" s="55">
        <v>0</v>
      </c>
      <c r="AM25" s="56">
        <v>0</v>
      </c>
    </row>
    <row r="26" spans="2:41" ht="28.8">
      <c r="B26" s="1">
        <v>23</v>
      </c>
      <c r="C26" s="52" t="s">
        <v>79</v>
      </c>
      <c r="D26" s="82">
        <v>0</v>
      </c>
      <c r="E26" s="83">
        <v>0</v>
      </c>
      <c r="F26" s="82">
        <v>0</v>
      </c>
      <c r="G26" s="83">
        <v>0</v>
      </c>
      <c r="H26" s="82">
        <v>0</v>
      </c>
      <c r="I26" s="83">
        <v>0</v>
      </c>
      <c r="J26" s="82">
        <v>0</v>
      </c>
      <c r="K26" s="83">
        <v>0</v>
      </c>
      <c r="L26" s="82">
        <v>0</v>
      </c>
      <c r="M26" s="83">
        <v>0</v>
      </c>
      <c r="N26" s="82">
        <v>0</v>
      </c>
      <c r="O26" s="83">
        <v>0</v>
      </c>
      <c r="P26" s="82">
        <v>0</v>
      </c>
      <c r="Q26" s="83">
        <v>0</v>
      </c>
      <c r="R26" s="82">
        <v>0</v>
      </c>
      <c r="S26" s="91">
        <v>0</v>
      </c>
      <c r="T26" s="82">
        <v>0</v>
      </c>
      <c r="U26" s="83">
        <v>0</v>
      </c>
      <c r="V26" s="89">
        <v>0</v>
      </c>
      <c r="W26" s="90">
        <v>0</v>
      </c>
      <c r="X26" s="82">
        <v>0</v>
      </c>
      <c r="Y26" s="83">
        <v>0</v>
      </c>
      <c r="Z26" s="44">
        <v>0</v>
      </c>
      <c r="AA26" s="45">
        <v>0</v>
      </c>
      <c r="AB26" s="44">
        <v>0</v>
      </c>
      <c r="AC26" s="13">
        <v>0</v>
      </c>
      <c r="AD26" s="44">
        <v>0</v>
      </c>
      <c r="AE26" s="13">
        <v>0</v>
      </c>
      <c r="AF26" s="44">
        <v>0</v>
      </c>
      <c r="AG26" s="13">
        <v>0</v>
      </c>
      <c r="AH26" s="44">
        <v>0</v>
      </c>
      <c r="AI26" s="13">
        <v>0</v>
      </c>
      <c r="AJ26" s="44">
        <v>0</v>
      </c>
      <c r="AK26" s="13">
        <v>0</v>
      </c>
      <c r="AL26" s="55">
        <v>0</v>
      </c>
      <c r="AM26" s="56">
        <v>0</v>
      </c>
    </row>
    <row r="27" spans="2:41" ht="28.8">
      <c r="B27" s="1">
        <v>24</v>
      </c>
      <c r="C27" s="52" t="s">
        <v>58</v>
      </c>
      <c r="D27" s="109">
        <v>47.33</v>
      </c>
      <c r="E27" s="83">
        <v>2</v>
      </c>
      <c r="F27" s="82">
        <v>0</v>
      </c>
      <c r="G27" s="83">
        <v>0</v>
      </c>
      <c r="H27" s="82">
        <v>0</v>
      </c>
      <c r="I27" s="83">
        <v>0</v>
      </c>
      <c r="J27" s="82">
        <v>45</v>
      </c>
      <c r="K27" s="83">
        <v>2</v>
      </c>
      <c r="L27" s="82">
        <v>0</v>
      </c>
      <c r="M27" s="83">
        <v>0</v>
      </c>
      <c r="N27" s="82">
        <v>0</v>
      </c>
      <c r="O27" s="83">
        <v>0</v>
      </c>
      <c r="P27" s="82">
        <v>0</v>
      </c>
      <c r="Q27" s="83">
        <v>0</v>
      </c>
      <c r="R27" s="82">
        <v>0</v>
      </c>
      <c r="S27" s="83">
        <v>0</v>
      </c>
      <c r="T27" s="82">
        <v>0</v>
      </c>
      <c r="U27" s="83">
        <v>0</v>
      </c>
      <c r="V27" s="89">
        <v>0</v>
      </c>
      <c r="W27" s="90">
        <v>0</v>
      </c>
      <c r="X27" s="82">
        <v>0</v>
      </c>
      <c r="Y27" s="83">
        <v>0</v>
      </c>
      <c r="Z27" s="44">
        <v>0</v>
      </c>
      <c r="AA27" s="45">
        <v>0</v>
      </c>
      <c r="AB27" s="44">
        <v>46.8</v>
      </c>
      <c r="AC27" s="13">
        <v>0</v>
      </c>
      <c r="AD27" s="44">
        <v>0</v>
      </c>
      <c r="AE27" s="13">
        <v>0</v>
      </c>
      <c r="AF27" s="44">
        <v>48</v>
      </c>
      <c r="AG27" s="13">
        <v>2</v>
      </c>
      <c r="AH27" s="44">
        <v>46.85</v>
      </c>
      <c r="AI27" s="13">
        <v>2</v>
      </c>
      <c r="AJ27" s="44">
        <v>0</v>
      </c>
      <c r="AK27" s="13">
        <v>0</v>
      </c>
      <c r="AL27" s="55">
        <v>0</v>
      </c>
      <c r="AM27" s="56">
        <v>0</v>
      </c>
    </row>
    <row r="28" spans="2:41" ht="28.8">
      <c r="B28" s="1">
        <v>25</v>
      </c>
      <c r="C28" s="52"/>
      <c r="D28" s="82">
        <v>0</v>
      </c>
      <c r="E28" s="83">
        <v>0</v>
      </c>
      <c r="F28" s="82">
        <v>0</v>
      </c>
      <c r="G28" s="83">
        <v>0</v>
      </c>
      <c r="H28" s="82">
        <v>0</v>
      </c>
      <c r="I28" s="83">
        <v>0</v>
      </c>
      <c r="J28" s="82">
        <v>0</v>
      </c>
      <c r="K28" s="83">
        <v>0</v>
      </c>
      <c r="L28" s="82">
        <v>0</v>
      </c>
      <c r="M28" s="83">
        <v>0</v>
      </c>
      <c r="N28" s="82">
        <v>0</v>
      </c>
      <c r="O28" s="83">
        <v>0</v>
      </c>
      <c r="P28" s="82">
        <v>0</v>
      </c>
      <c r="Q28" s="83">
        <v>0</v>
      </c>
      <c r="R28" s="82">
        <v>0</v>
      </c>
      <c r="S28" s="91">
        <v>0</v>
      </c>
      <c r="T28" s="82">
        <v>0</v>
      </c>
      <c r="U28" s="83">
        <v>0</v>
      </c>
      <c r="V28" s="89">
        <v>0</v>
      </c>
      <c r="W28" s="90">
        <v>0</v>
      </c>
      <c r="X28" s="82">
        <v>0</v>
      </c>
      <c r="Y28" s="83">
        <v>0</v>
      </c>
      <c r="Z28" s="44">
        <v>0</v>
      </c>
      <c r="AA28" s="45">
        <v>0</v>
      </c>
      <c r="AB28" s="44">
        <v>0</v>
      </c>
      <c r="AC28" s="13">
        <v>0</v>
      </c>
      <c r="AD28" s="44">
        <v>0</v>
      </c>
      <c r="AE28" s="13">
        <v>0</v>
      </c>
      <c r="AF28" s="44">
        <v>0</v>
      </c>
      <c r="AG28" s="13">
        <v>0</v>
      </c>
      <c r="AH28" s="44">
        <v>0</v>
      </c>
      <c r="AI28" s="13">
        <v>0</v>
      </c>
      <c r="AJ28" s="44">
        <v>0</v>
      </c>
      <c r="AK28" s="13">
        <v>0</v>
      </c>
      <c r="AL28" s="55">
        <v>0</v>
      </c>
      <c r="AM28" s="56">
        <v>0</v>
      </c>
    </row>
    <row r="29" spans="2:41" ht="28.8">
      <c r="B29" s="1">
        <v>28</v>
      </c>
      <c r="C29" s="52"/>
      <c r="D29" s="82">
        <v>0</v>
      </c>
      <c r="E29" s="83">
        <v>0</v>
      </c>
      <c r="F29" s="82">
        <v>0</v>
      </c>
      <c r="G29" s="83">
        <v>0</v>
      </c>
      <c r="H29" s="82">
        <v>0</v>
      </c>
      <c r="I29" s="83">
        <v>0</v>
      </c>
      <c r="J29" s="82">
        <v>0</v>
      </c>
      <c r="K29" s="83">
        <v>0</v>
      </c>
      <c r="L29" s="82">
        <v>0</v>
      </c>
      <c r="M29" s="83">
        <v>0</v>
      </c>
      <c r="N29" s="82">
        <v>0</v>
      </c>
      <c r="O29" s="83">
        <v>0</v>
      </c>
      <c r="P29" s="82">
        <v>0</v>
      </c>
      <c r="Q29" s="83">
        <v>0</v>
      </c>
      <c r="R29" s="82">
        <v>0</v>
      </c>
      <c r="S29" s="91">
        <v>0</v>
      </c>
      <c r="T29" s="82">
        <v>0</v>
      </c>
      <c r="U29" s="83">
        <v>0</v>
      </c>
      <c r="V29" s="89">
        <v>0</v>
      </c>
      <c r="W29" s="90">
        <v>0</v>
      </c>
      <c r="X29" s="82">
        <v>0</v>
      </c>
      <c r="Y29" s="83">
        <v>0</v>
      </c>
      <c r="Z29" s="44">
        <v>0</v>
      </c>
      <c r="AA29" s="45">
        <v>0</v>
      </c>
      <c r="AB29" s="44">
        <v>0</v>
      </c>
      <c r="AC29" s="13">
        <v>0</v>
      </c>
      <c r="AD29" s="44">
        <v>0</v>
      </c>
      <c r="AE29" s="13">
        <v>0</v>
      </c>
      <c r="AF29" s="44">
        <v>0</v>
      </c>
      <c r="AG29" s="13">
        <v>0</v>
      </c>
      <c r="AH29" s="44">
        <v>0</v>
      </c>
      <c r="AI29" s="13">
        <v>0</v>
      </c>
      <c r="AJ29" s="44">
        <v>0</v>
      </c>
      <c r="AK29" s="13">
        <v>0</v>
      </c>
      <c r="AL29" s="55">
        <v>0</v>
      </c>
      <c r="AM29" s="56">
        <v>0</v>
      </c>
    </row>
    <row r="30" spans="2:41" ht="28.8">
      <c r="B30" s="1">
        <v>29</v>
      </c>
      <c r="C30" s="52"/>
      <c r="D30" s="82">
        <v>0</v>
      </c>
      <c r="E30" s="83">
        <v>0</v>
      </c>
      <c r="F30" s="82">
        <v>0</v>
      </c>
      <c r="G30" s="83">
        <v>0</v>
      </c>
      <c r="H30" s="82">
        <v>0</v>
      </c>
      <c r="I30" s="83">
        <v>0</v>
      </c>
      <c r="J30" s="82">
        <v>0</v>
      </c>
      <c r="K30" s="83">
        <v>0</v>
      </c>
      <c r="L30" s="82">
        <v>0</v>
      </c>
      <c r="M30" s="83">
        <v>0</v>
      </c>
      <c r="N30" s="82">
        <v>0</v>
      </c>
      <c r="O30" s="83">
        <v>0</v>
      </c>
      <c r="P30" s="82">
        <v>0</v>
      </c>
      <c r="Q30" s="83">
        <v>0</v>
      </c>
      <c r="R30" s="82">
        <v>0</v>
      </c>
      <c r="S30" s="91">
        <v>0</v>
      </c>
      <c r="T30" s="82">
        <v>0</v>
      </c>
      <c r="U30" s="83">
        <v>0</v>
      </c>
      <c r="V30" s="89">
        <v>0</v>
      </c>
      <c r="W30" s="90">
        <v>0</v>
      </c>
      <c r="X30" s="82">
        <v>0</v>
      </c>
      <c r="Y30" s="83">
        <v>0</v>
      </c>
      <c r="Z30" s="44">
        <v>0</v>
      </c>
      <c r="AA30" s="45">
        <v>0</v>
      </c>
      <c r="AB30" s="44">
        <v>0</v>
      </c>
      <c r="AC30" s="13">
        <v>0</v>
      </c>
      <c r="AD30" s="44">
        <v>0</v>
      </c>
      <c r="AE30" s="13">
        <v>0</v>
      </c>
      <c r="AF30" s="44">
        <v>0</v>
      </c>
      <c r="AG30" s="13">
        <v>0</v>
      </c>
      <c r="AH30" s="44">
        <v>0</v>
      </c>
      <c r="AI30" s="13">
        <v>0</v>
      </c>
      <c r="AJ30" s="44">
        <v>0</v>
      </c>
      <c r="AK30" s="13">
        <v>0</v>
      </c>
      <c r="AL30" s="55">
        <v>0</v>
      </c>
      <c r="AM30" s="56">
        <v>0</v>
      </c>
    </row>
    <row r="31" spans="2:41" ht="28.8">
      <c r="B31" s="1">
        <v>30</v>
      </c>
      <c r="C31" s="52"/>
      <c r="D31" s="82">
        <v>0</v>
      </c>
      <c r="E31" s="83">
        <v>0</v>
      </c>
      <c r="F31" s="82">
        <v>0</v>
      </c>
      <c r="G31" s="83">
        <v>0</v>
      </c>
      <c r="H31" s="82">
        <v>0</v>
      </c>
      <c r="I31" s="83">
        <v>0</v>
      </c>
      <c r="J31" s="82">
        <v>0</v>
      </c>
      <c r="K31" s="83">
        <v>0</v>
      </c>
      <c r="L31" s="82">
        <v>0</v>
      </c>
      <c r="M31" s="83">
        <v>0</v>
      </c>
      <c r="N31" s="82">
        <v>0</v>
      </c>
      <c r="O31" s="83">
        <v>0</v>
      </c>
      <c r="P31" s="82">
        <v>0</v>
      </c>
      <c r="Q31" s="83">
        <v>0</v>
      </c>
      <c r="R31" s="82">
        <v>0</v>
      </c>
      <c r="S31" s="91">
        <v>0</v>
      </c>
      <c r="T31" s="82">
        <v>0</v>
      </c>
      <c r="U31" s="83">
        <v>0</v>
      </c>
      <c r="V31" s="89">
        <v>0</v>
      </c>
      <c r="W31" s="90">
        <v>0</v>
      </c>
      <c r="X31" s="82">
        <v>0</v>
      </c>
      <c r="Y31" s="83">
        <v>0</v>
      </c>
      <c r="Z31" s="44">
        <v>0</v>
      </c>
      <c r="AA31" s="45">
        <v>0</v>
      </c>
      <c r="AB31" s="44">
        <v>0</v>
      </c>
      <c r="AC31" s="13">
        <v>0</v>
      </c>
      <c r="AD31" s="44">
        <v>0</v>
      </c>
      <c r="AE31" s="13">
        <v>0</v>
      </c>
      <c r="AF31" s="44">
        <v>0</v>
      </c>
      <c r="AG31" s="13">
        <v>0</v>
      </c>
      <c r="AH31" s="44">
        <v>0</v>
      </c>
      <c r="AI31" s="13">
        <v>0</v>
      </c>
      <c r="AJ31" s="44">
        <v>0</v>
      </c>
      <c r="AK31" s="13">
        <v>0</v>
      </c>
      <c r="AL31" s="55">
        <v>0</v>
      </c>
      <c r="AM31" s="56">
        <v>0</v>
      </c>
    </row>
    <row r="32" spans="2:41" ht="28.8">
      <c r="B32" s="1">
        <v>31</v>
      </c>
      <c r="C32" s="52"/>
      <c r="D32" s="82">
        <v>0</v>
      </c>
      <c r="E32" s="83">
        <v>0</v>
      </c>
      <c r="F32" s="82">
        <v>0</v>
      </c>
      <c r="G32" s="83">
        <v>0</v>
      </c>
      <c r="H32" s="82">
        <v>0</v>
      </c>
      <c r="I32" s="83">
        <v>0</v>
      </c>
      <c r="J32" s="82">
        <v>0</v>
      </c>
      <c r="K32" s="83">
        <v>0</v>
      </c>
      <c r="L32" s="82">
        <v>0</v>
      </c>
      <c r="M32" s="83">
        <v>0</v>
      </c>
      <c r="N32" s="82">
        <v>0</v>
      </c>
      <c r="O32" s="83">
        <v>0</v>
      </c>
      <c r="P32" s="82">
        <v>0</v>
      </c>
      <c r="Q32" s="83">
        <v>0</v>
      </c>
      <c r="R32" s="82">
        <v>0</v>
      </c>
      <c r="S32" s="91">
        <v>0</v>
      </c>
      <c r="T32" s="82">
        <v>0</v>
      </c>
      <c r="U32" s="83">
        <v>0</v>
      </c>
      <c r="V32" s="89">
        <v>0</v>
      </c>
      <c r="W32" s="90">
        <v>0</v>
      </c>
      <c r="X32" s="82">
        <v>0</v>
      </c>
      <c r="Y32" s="83">
        <v>0</v>
      </c>
      <c r="Z32" s="44">
        <v>0</v>
      </c>
      <c r="AA32" s="45">
        <v>0</v>
      </c>
      <c r="AB32" s="44">
        <v>0</v>
      </c>
      <c r="AC32" s="13">
        <v>0</v>
      </c>
      <c r="AD32" s="44">
        <v>0</v>
      </c>
      <c r="AE32" s="13">
        <v>0</v>
      </c>
      <c r="AF32" s="44">
        <v>0</v>
      </c>
      <c r="AG32" s="13">
        <v>0</v>
      </c>
      <c r="AH32" s="44">
        <v>0</v>
      </c>
      <c r="AI32" s="13">
        <v>0</v>
      </c>
      <c r="AJ32" s="44">
        <v>0</v>
      </c>
      <c r="AK32" s="13">
        <v>0</v>
      </c>
      <c r="AL32" s="55">
        <v>0</v>
      </c>
      <c r="AM32" s="56">
        <v>0</v>
      </c>
    </row>
    <row r="33" spans="2:39" ht="28.8">
      <c r="B33" s="1">
        <v>32</v>
      </c>
      <c r="C33" s="52"/>
      <c r="D33" s="82">
        <v>0</v>
      </c>
      <c r="E33" s="83">
        <v>0</v>
      </c>
      <c r="F33" s="82">
        <v>0</v>
      </c>
      <c r="G33" s="83">
        <v>0</v>
      </c>
      <c r="H33" s="82">
        <v>0</v>
      </c>
      <c r="I33" s="83">
        <v>0</v>
      </c>
      <c r="J33" s="82">
        <v>0</v>
      </c>
      <c r="K33" s="83">
        <v>0</v>
      </c>
      <c r="L33" s="82">
        <v>0</v>
      </c>
      <c r="M33" s="83">
        <v>0</v>
      </c>
      <c r="N33" s="82">
        <v>0</v>
      </c>
      <c r="O33" s="83">
        <v>0</v>
      </c>
      <c r="P33" s="82">
        <v>0</v>
      </c>
      <c r="Q33" s="83">
        <v>0</v>
      </c>
      <c r="R33" s="82">
        <v>0</v>
      </c>
      <c r="S33" s="91">
        <v>0</v>
      </c>
      <c r="T33" s="82">
        <v>0</v>
      </c>
      <c r="U33" s="83">
        <v>0</v>
      </c>
      <c r="V33" s="89">
        <v>0</v>
      </c>
      <c r="W33" s="90">
        <v>0</v>
      </c>
      <c r="X33" s="82">
        <v>0</v>
      </c>
      <c r="Y33" s="83">
        <v>0</v>
      </c>
      <c r="Z33" s="44">
        <v>0</v>
      </c>
      <c r="AA33" s="45">
        <v>0</v>
      </c>
      <c r="AB33" s="44">
        <v>0</v>
      </c>
      <c r="AC33" s="13">
        <v>0</v>
      </c>
      <c r="AD33" s="44">
        <v>0</v>
      </c>
      <c r="AE33" s="13">
        <v>0</v>
      </c>
      <c r="AF33" s="44">
        <v>0</v>
      </c>
      <c r="AG33" s="13">
        <v>0</v>
      </c>
      <c r="AH33" s="44">
        <v>0</v>
      </c>
      <c r="AI33" s="13">
        <v>0</v>
      </c>
      <c r="AJ33" s="44">
        <v>0</v>
      </c>
      <c r="AK33" s="13">
        <v>0</v>
      </c>
      <c r="AL33" s="55">
        <v>0</v>
      </c>
      <c r="AM33" s="56">
        <v>0</v>
      </c>
    </row>
    <row r="34" spans="2:39" ht="28.8">
      <c r="B34" s="1">
        <v>33</v>
      </c>
      <c r="C34" s="52"/>
      <c r="D34" s="82">
        <v>0</v>
      </c>
      <c r="E34" s="83">
        <v>0</v>
      </c>
      <c r="F34" s="82">
        <v>0</v>
      </c>
      <c r="G34" s="83">
        <v>0</v>
      </c>
      <c r="H34" s="82">
        <v>0</v>
      </c>
      <c r="I34" s="83">
        <v>0</v>
      </c>
      <c r="J34" s="82">
        <v>0</v>
      </c>
      <c r="K34" s="83">
        <v>0</v>
      </c>
      <c r="L34" s="82">
        <v>0</v>
      </c>
      <c r="M34" s="83">
        <v>0</v>
      </c>
      <c r="N34" s="82">
        <v>0</v>
      </c>
      <c r="O34" s="83">
        <v>0</v>
      </c>
      <c r="P34" s="82">
        <v>0</v>
      </c>
      <c r="Q34" s="83">
        <v>0</v>
      </c>
      <c r="R34" s="82">
        <v>0</v>
      </c>
      <c r="S34" s="91">
        <v>0</v>
      </c>
      <c r="T34" s="82">
        <v>0</v>
      </c>
      <c r="U34" s="83">
        <v>0</v>
      </c>
      <c r="V34" s="89">
        <v>0</v>
      </c>
      <c r="W34" s="90">
        <v>0</v>
      </c>
      <c r="X34" s="82">
        <v>0</v>
      </c>
      <c r="Y34" s="83">
        <v>0</v>
      </c>
      <c r="Z34" s="44">
        <v>0</v>
      </c>
      <c r="AA34" s="45">
        <v>0</v>
      </c>
      <c r="AB34" s="44">
        <v>0</v>
      </c>
      <c r="AC34" s="13">
        <v>0</v>
      </c>
      <c r="AD34" s="44">
        <v>0</v>
      </c>
      <c r="AE34" s="13">
        <v>0</v>
      </c>
      <c r="AF34" s="44">
        <v>0</v>
      </c>
      <c r="AG34" s="13">
        <v>0</v>
      </c>
      <c r="AH34" s="44">
        <v>0</v>
      </c>
      <c r="AI34" s="13">
        <v>0</v>
      </c>
      <c r="AJ34" s="44">
        <v>0</v>
      </c>
      <c r="AK34" s="13">
        <v>0</v>
      </c>
      <c r="AL34" s="55">
        <v>0</v>
      </c>
      <c r="AM34" s="56">
        <v>0</v>
      </c>
    </row>
    <row r="35" spans="2:39" ht="28.8">
      <c r="B35" s="1">
        <v>34</v>
      </c>
      <c r="C35" s="52"/>
      <c r="D35" s="82">
        <v>0</v>
      </c>
      <c r="E35" s="83">
        <v>0</v>
      </c>
      <c r="F35" s="82">
        <v>0</v>
      </c>
      <c r="G35" s="83">
        <v>0</v>
      </c>
      <c r="H35" s="82">
        <v>0</v>
      </c>
      <c r="I35" s="83">
        <v>0</v>
      </c>
      <c r="J35" s="82">
        <v>0</v>
      </c>
      <c r="K35" s="83">
        <v>0</v>
      </c>
      <c r="L35" s="82">
        <v>0</v>
      </c>
      <c r="M35" s="83">
        <v>0</v>
      </c>
      <c r="N35" s="82">
        <v>0</v>
      </c>
      <c r="O35" s="83">
        <v>0</v>
      </c>
      <c r="P35" s="82">
        <v>0</v>
      </c>
      <c r="Q35" s="83">
        <v>0</v>
      </c>
      <c r="R35" s="82">
        <v>0</v>
      </c>
      <c r="S35" s="91">
        <v>0</v>
      </c>
      <c r="T35" s="82">
        <v>0</v>
      </c>
      <c r="U35" s="83">
        <v>0</v>
      </c>
      <c r="V35" s="89">
        <v>0</v>
      </c>
      <c r="W35" s="90">
        <v>0</v>
      </c>
      <c r="X35" s="82">
        <v>0</v>
      </c>
      <c r="Y35" s="83">
        <v>0</v>
      </c>
      <c r="Z35" s="44">
        <v>0</v>
      </c>
      <c r="AA35" s="45">
        <v>0</v>
      </c>
      <c r="AB35" s="44">
        <v>0</v>
      </c>
      <c r="AC35" s="13">
        <v>0</v>
      </c>
      <c r="AD35" s="44">
        <v>0</v>
      </c>
      <c r="AE35" s="13">
        <v>0</v>
      </c>
      <c r="AF35" s="44">
        <v>0</v>
      </c>
      <c r="AG35" s="13">
        <v>0</v>
      </c>
      <c r="AH35" s="44">
        <v>0</v>
      </c>
      <c r="AI35" s="13">
        <v>0</v>
      </c>
      <c r="AJ35" s="44">
        <v>0</v>
      </c>
      <c r="AK35" s="13">
        <v>0</v>
      </c>
      <c r="AL35" s="55">
        <v>0</v>
      </c>
      <c r="AM35" s="56">
        <v>0</v>
      </c>
    </row>
    <row r="36" spans="2:39" ht="28.8">
      <c r="B36" s="1">
        <v>35</v>
      </c>
      <c r="C36" s="52"/>
      <c r="D36" s="82">
        <v>0</v>
      </c>
      <c r="E36" s="83">
        <v>0</v>
      </c>
      <c r="F36" s="82">
        <v>0</v>
      </c>
      <c r="G36" s="83">
        <v>0</v>
      </c>
      <c r="H36" s="82">
        <v>0</v>
      </c>
      <c r="I36" s="83">
        <v>0</v>
      </c>
      <c r="J36" s="82">
        <v>0</v>
      </c>
      <c r="K36" s="83">
        <v>0</v>
      </c>
      <c r="L36" s="82">
        <v>0</v>
      </c>
      <c r="M36" s="83">
        <v>0</v>
      </c>
      <c r="N36" s="82">
        <v>0</v>
      </c>
      <c r="O36" s="83">
        <v>0</v>
      </c>
      <c r="P36" s="82">
        <v>0</v>
      </c>
      <c r="Q36" s="83">
        <v>0</v>
      </c>
      <c r="R36" s="82">
        <v>0</v>
      </c>
      <c r="S36" s="91">
        <v>0</v>
      </c>
      <c r="T36" s="82">
        <v>0</v>
      </c>
      <c r="U36" s="83">
        <v>0</v>
      </c>
      <c r="V36" s="89">
        <v>0</v>
      </c>
      <c r="W36" s="90">
        <v>0</v>
      </c>
      <c r="X36" s="82">
        <v>0</v>
      </c>
      <c r="Y36" s="83">
        <v>0</v>
      </c>
      <c r="Z36" s="44">
        <v>0</v>
      </c>
      <c r="AA36" s="45">
        <v>0</v>
      </c>
      <c r="AB36" s="44">
        <v>0</v>
      </c>
      <c r="AC36" s="13">
        <v>0</v>
      </c>
      <c r="AD36" s="44">
        <v>0</v>
      </c>
      <c r="AE36" s="13">
        <v>0</v>
      </c>
      <c r="AF36" s="44">
        <v>0</v>
      </c>
      <c r="AG36" s="13">
        <v>0</v>
      </c>
      <c r="AH36" s="44">
        <v>0</v>
      </c>
      <c r="AI36" s="13">
        <v>0</v>
      </c>
      <c r="AJ36" s="44">
        <v>0</v>
      </c>
      <c r="AK36" s="13">
        <v>0</v>
      </c>
      <c r="AL36" s="55">
        <v>0</v>
      </c>
      <c r="AM36" s="56">
        <v>0</v>
      </c>
    </row>
    <row r="37" spans="2:39" ht="28.8">
      <c r="B37" s="1">
        <v>36</v>
      </c>
      <c r="C37" s="52"/>
      <c r="D37" s="82">
        <v>0</v>
      </c>
      <c r="E37" s="83">
        <v>0</v>
      </c>
      <c r="F37" s="82">
        <v>0</v>
      </c>
      <c r="G37" s="83">
        <v>0</v>
      </c>
      <c r="H37" s="82">
        <v>0</v>
      </c>
      <c r="I37" s="83">
        <v>0</v>
      </c>
      <c r="J37" s="82">
        <v>0</v>
      </c>
      <c r="K37" s="83">
        <v>0</v>
      </c>
      <c r="L37" s="82">
        <v>0</v>
      </c>
      <c r="M37" s="83">
        <v>0</v>
      </c>
      <c r="N37" s="82">
        <v>0</v>
      </c>
      <c r="O37" s="83">
        <v>0</v>
      </c>
      <c r="P37" s="82">
        <v>0</v>
      </c>
      <c r="Q37" s="83">
        <v>0</v>
      </c>
      <c r="R37" s="82">
        <v>0</v>
      </c>
      <c r="S37" s="91">
        <v>0</v>
      </c>
      <c r="T37" s="82">
        <v>0</v>
      </c>
      <c r="U37" s="83">
        <v>0</v>
      </c>
      <c r="V37" s="89">
        <v>0</v>
      </c>
      <c r="W37" s="90">
        <v>0</v>
      </c>
      <c r="X37" s="82">
        <v>0</v>
      </c>
      <c r="Y37" s="83">
        <v>0</v>
      </c>
      <c r="Z37" s="44">
        <v>0</v>
      </c>
      <c r="AA37" s="45">
        <v>0</v>
      </c>
      <c r="AB37" s="44">
        <v>0</v>
      </c>
      <c r="AC37" s="13">
        <v>0</v>
      </c>
      <c r="AD37" s="44">
        <v>0</v>
      </c>
      <c r="AE37" s="13">
        <v>0</v>
      </c>
      <c r="AF37" s="44">
        <v>0</v>
      </c>
      <c r="AG37" s="13">
        <v>0</v>
      </c>
      <c r="AH37" s="44">
        <v>0</v>
      </c>
      <c r="AI37" s="13">
        <v>0</v>
      </c>
      <c r="AJ37" s="44">
        <v>0</v>
      </c>
      <c r="AK37" s="13">
        <v>0</v>
      </c>
      <c r="AL37" s="55">
        <v>0</v>
      </c>
      <c r="AM37" s="56">
        <v>0</v>
      </c>
    </row>
    <row r="38" spans="2:39" ht="28.8">
      <c r="B38" s="1">
        <v>37</v>
      </c>
      <c r="C38" s="52"/>
      <c r="D38" s="82">
        <v>0</v>
      </c>
      <c r="E38" s="83">
        <v>0</v>
      </c>
      <c r="F38" s="82">
        <v>0</v>
      </c>
      <c r="G38" s="83">
        <v>0</v>
      </c>
      <c r="H38" s="82">
        <v>0</v>
      </c>
      <c r="I38" s="83">
        <v>0</v>
      </c>
      <c r="J38" s="82">
        <v>0</v>
      </c>
      <c r="K38" s="83">
        <v>0</v>
      </c>
      <c r="L38" s="82">
        <v>0</v>
      </c>
      <c r="M38" s="83">
        <v>0</v>
      </c>
      <c r="N38" s="82">
        <v>0</v>
      </c>
      <c r="O38" s="83">
        <v>0</v>
      </c>
      <c r="P38" s="82">
        <v>0</v>
      </c>
      <c r="Q38" s="83">
        <v>0</v>
      </c>
      <c r="R38" s="82">
        <v>0</v>
      </c>
      <c r="S38" s="91">
        <v>0</v>
      </c>
      <c r="T38" s="82">
        <v>0</v>
      </c>
      <c r="U38" s="83">
        <v>0</v>
      </c>
      <c r="V38" s="89">
        <v>0</v>
      </c>
      <c r="W38" s="90">
        <v>0</v>
      </c>
      <c r="X38" s="82">
        <v>0</v>
      </c>
      <c r="Y38" s="83">
        <v>0</v>
      </c>
      <c r="Z38" s="44">
        <v>0</v>
      </c>
      <c r="AA38" s="45">
        <v>0</v>
      </c>
      <c r="AB38" s="44">
        <v>0</v>
      </c>
      <c r="AC38" s="13">
        <v>0</v>
      </c>
      <c r="AD38" s="44">
        <v>0</v>
      </c>
      <c r="AE38" s="13">
        <v>0</v>
      </c>
      <c r="AF38" s="44">
        <v>0</v>
      </c>
      <c r="AG38" s="13">
        <v>0</v>
      </c>
      <c r="AH38" s="44">
        <v>0</v>
      </c>
      <c r="AI38" s="13">
        <v>0</v>
      </c>
      <c r="AJ38" s="44">
        <v>0</v>
      </c>
      <c r="AK38" s="13">
        <v>0</v>
      </c>
      <c r="AL38" s="55">
        <v>0</v>
      </c>
      <c r="AM38" s="56">
        <v>0</v>
      </c>
    </row>
    <row r="39" spans="2:39" ht="28.8">
      <c r="B39" s="1">
        <v>38</v>
      </c>
      <c r="C39" s="52"/>
      <c r="D39" s="82">
        <v>0</v>
      </c>
      <c r="E39" s="83">
        <v>0</v>
      </c>
      <c r="F39" s="82">
        <v>0</v>
      </c>
      <c r="G39" s="83">
        <v>0</v>
      </c>
      <c r="H39" s="82">
        <v>0</v>
      </c>
      <c r="I39" s="83">
        <v>0</v>
      </c>
      <c r="J39" s="82">
        <v>0</v>
      </c>
      <c r="K39" s="83">
        <v>0</v>
      </c>
      <c r="L39" s="82">
        <v>0</v>
      </c>
      <c r="M39" s="83">
        <v>0</v>
      </c>
      <c r="N39" s="82">
        <v>0</v>
      </c>
      <c r="O39" s="83">
        <v>0</v>
      </c>
      <c r="P39" s="82">
        <v>0</v>
      </c>
      <c r="Q39" s="83">
        <v>0</v>
      </c>
      <c r="R39" s="82">
        <v>0</v>
      </c>
      <c r="S39" s="91">
        <v>0</v>
      </c>
      <c r="T39" s="82">
        <v>0</v>
      </c>
      <c r="U39" s="83">
        <v>0</v>
      </c>
      <c r="V39" s="89">
        <v>0</v>
      </c>
      <c r="W39" s="90">
        <v>0</v>
      </c>
      <c r="X39" s="82">
        <v>0</v>
      </c>
      <c r="Y39" s="83">
        <v>0</v>
      </c>
      <c r="Z39" s="44">
        <v>0</v>
      </c>
      <c r="AA39" s="45">
        <v>0</v>
      </c>
      <c r="AB39" s="44">
        <v>0</v>
      </c>
      <c r="AC39" s="13">
        <v>0</v>
      </c>
      <c r="AD39" s="44">
        <v>0</v>
      </c>
      <c r="AE39" s="13">
        <v>0</v>
      </c>
      <c r="AF39" s="44">
        <v>0</v>
      </c>
      <c r="AG39" s="13">
        <v>0</v>
      </c>
      <c r="AH39" s="44">
        <v>0</v>
      </c>
      <c r="AI39" s="13">
        <v>0</v>
      </c>
      <c r="AJ39" s="44">
        <v>0</v>
      </c>
      <c r="AK39" s="13">
        <v>0</v>
      </c>
      <c r="AL39" s="55">
        <v>0</v>
      </c>
      <c r="AM39" s="56">
        <v>0</v>
      </c>
    </row>
    <row r="40" spans="2:39" ht="28.8">
      <c r="B40" s="1">
        <v>39</v>
      </c>
      <c r="C40" s="52"/>
      <c r="D40" s="82">
        <v>0</v>
      </c>
      <c r="E40" s="83">
        <v>0</v>
      </c>
      <c r="F40" s="82">
        <v>0</v>
      </c>
      <c r="G40" s="83">
        <v>0</v>
      </c>
      <c r="H40" s="82">
        <v>0</v>
      </c>
      <c r="I40" s="83">
        <v>0</v>
      </c>
      <c r="J40" s="82">
        <v>0</v>
      </c>
      <c r="K40" s="83">
        <v>0</v>
      </c>
      <c r="L40" s="82">
        <v>0</v>
      </c>
      <c r="M40" s="83">
        <v>0</v>
      </c>
      <c r="N40" s="82">
        <v>0</v>
      </c>
      <c r="O40" s="83">
        <v>0</v>
      </c>
      <c r="P40" s="82">
        <v>0</v>
      </c>
      <c r="Q40" s="83">
        <v>0</v>
      </c>
      <c r="R40" s="82">
        <v>0</v>
      </c>
      <c r="S40" s="91">
        <v>0</v>
      </c>
      <c r="T40" s="82">
        <v>0</v>
      </c>
      <c r="U40" s="83">
        <v>0</v>
      </c>
      <c r="V40" s="89">
        <v>0</v>
      </c>
      <c r="W40" s="90">
        <v>0</v>
      </c>
      <c r="X40" s="82">
        <v>0</v>
      </c>
      <c r="Y40" s="83">
        <v>0</v>
      </c>
      <c r="Z40" s="44">
        <v>0</v>
      </c>
      <c r="AA40" s="45">
        <v>0</v>
      </c>
      <c r="AB40" s="44">
        <v>0</v>
      </c>
      <c r="AC40" s="13">
        <v>0</v>
      </c>
      <c r="AD40" s="44">
        <v>0</v>
      </c>
      <c r="AE40" s="13">
        <v>0</v>
      </c>
      <c r="AF40" s="44">
        <v>0</v>
      </c>
      <c r="AG40" s="13">
        <v>0</v>
      </c>
      <c r="AH40" s="44">
        <v>0</v>
      </c>
      <c r="AI40" s="13">
        <v>0</v>
      </c>
      <c r="AJ40" s="44">
        <v>0</v>
      </c>
      <c r="AK40" s="13">
        <v>0</v>
      </c>
      <c r="AL40" s="55">
        <v>0</v>
      </c>
      <c r="AM40" s="56">
        <v>0</v>
      </c>
    </row>
    <row r="41" spans="2:39" ht="28.8">
      <c r="C41" s="52"/>
      <c r="D41" s="82">
        <v>0</v>
      </c>
      <c r="E41" s="83">
        <v>0</v>
      </c>
      <c r="F41" s="82">
        <v>0</v>
      </c>
      <c r="G41" s="83">
        <v>0</v>
      </c>
      <c r="H41" s="82">
        <v>0</v>
      </c>
      <c r="I41" s="83">
        <v>0</v>
      </c>
      <c r="J41" s="82">
        <v>0</v>
      </c>
      <c r="K41" s="83">
        <v>0</v>
      </c>
      <c r="L41" s="82">
        <v>0</v>
      </c>
      <c r="M41" s="83">
        <v>0</v>
      </c>
      <c r="N41" s="82">
        <v>0</v>
      </c>
      <c r="O41" s="83">
        <v>0</v>
      </c>
      <c r="P41" s="82">
        <v>0</v>
      </c>
      <c r="Q41" s="83">
        <v>0</v>
      </c>
      <c r="R41" s="82">
        <v>0</v>
      </c>
      <c r="S41" s="91">
        <v>0</v>
      </c>
      <c r="T41" s="82">
        <v>0</v>
      </c>
      <c r="U41" s="83">
        <v>0</v>
      </c>
      <c r="V41" s="89">
        <v>0</v>
      </c>
      <c r="W41" s="90">
        <v>0</v>
      </c>
      <c r="X41" s="82">
        <v>0</v>
      </c>
      <c r="Y41" s="83">
        <v>0</v>
      </c>
      <c r="Z41" s="44">
        <v>0</v>
      </c>
      <c r="AA41" s="45">
        <v>0</v>
      </c>
      <c r="AB41" s="44">
        <v>0</v>
      </c>
      <c r="AC41" s="13">
        <v>0</v>
      </c>
      <c r="AD41" s="44">
        <v>0</v>
      </c>
      <c r="AE41" s="13">
        <v>0</v>
      </c>
      <c r="AF41" s="44">
        <v>0</v>
      </c>
      <c r="AG41" s="13">
        <v>0</v>
      </c>
      <c r="AH41" s="44">
        <v>0</v>
      </c>
      <c r="AI41" s="13">
        <v>0</v>
      </c>
      <c r="AJ41" s="44">
        <v>0</v>
      </c>
      <c r="AK41" s="13">
        <v>0</v>
      </c>
      <c r="AL41" s="55">
        <v>0</v>
      </c>
      <c r="AM41" s="56">
        <v>0</v>
      </c>
    </row>
    <row r="42" spans="2:39" ht="28.8">
      <c r="C42" s="52"/>
      <c r="D42" s="82">
        <v>0</v>
      </c>
      <c r="E42" s="83">
        <v>0</v>
      </c>
      <c r="F42" s="82">
        <v>0</v>
      </c>
      <c r="G42" s="83">
        <v>0</v>
      </c>
      <c r="H42" s="82">
        <v>0</v>
      </c>
      <c r="I42" s="83">
        <v>0</v>
      </c>
      <c r="J42" s="82">
        <v>0</v>
      </c>
      <c r="K42" s="83">
        <v>0</v>
      </c>
      <c r="L42" s="82">
        <v>0</v>
      </c>
      <c r="M42" s="83">
        <v>0</v>
      </c>
      <c r="N42" s="82">
        <v>0</v>
      </c>
      <c r="O42" s="83">
        <v>0</v>
      </c>
      <c r="P42" s="82">
        <v>0</v>
      </c>
      <c r="Q42" s="83">
        <v>0</v>
      </c>
      <c r="R42" s="82">
        <v>0</v>
      </c>
      <c r="S42" s="91">
        <v>0</v>
      </c>
      <c r="T42" s="82">
        <v>0</v>
      </c>
      <c r="U42" s="83">
        <v>0</v>
      </c>
      <c r="V42" s="89">
        <v>0</v>
      </c>
      <c r="W42" s="90">
        <v>0</v>
      </c>
      <c r="X42" s="82">
        <v>0</v>
      </c>
      <c r="Y42" s="83">
        <v>0</v>
      </c>
      <c r="Z42" s="44">
        <v>0</v>
      </c>
      <c r="AA42" s="45">
        <v>0</v>
      </c>
      <c r="AB42" s="44">
        <v>0</v>
      </c>
      <c r="AC42" s="13">
        <v>0</v>
      </c>
      <c r="AD42" s="44">
        <v>0</v>
      </c>
      <c r="AE42" s="13">
        <v>0</v>
      </c>
      <c r="AF42" s="44">
        <v>0</v>
      </c>
      <c r="AG42" s="13">
        <v>0</v>
      </c>
      <c r="AH42" s="44">
        <v>0</v>
      </c>
      <c r="AI42" s="13">
        <v>0</v>
      </c>
      <c r="AJ42" s="44">
        <v>0</v>
      </c>
      <c r="AK42" s="13">
        <v>0</v>
      </c>
      <c r="AL42" s="55">
        <v>0</v>
      </c>
      <c r="AM42" s="56">
        <v>0</v>
      </c>
    </row>
    <row r="43" spans="2:39" ht="28.8">
      <c r="C43" s="52"/>
      <c r="D43" s="82">
        <v>0</v>
      </c>
      <c r="E43" s="83">
        <v>0</v>
      </c>
      <c r="F43" s="82">
        <v>0</v>
      </c>
      <c r="G43" s="83">
        <v>0</v>
      </c>
      <c r="H43" s="82">
        <v>0</v>
      </c>
      <c r="I43" s="83">
        <v>0</v>
      </c>
      <c r="J43" s="82">
        <v>0</v>
      </c>
      <c r="K43" s="83">
        <v>0</v>
      </c>
      <c r="L43" s="82">
        <v>0</v>
      </c>
      <c r="M43" s="83">
        <v>0</v>
      </c>
      <c r="N43" s="82">
        <v>0</v>
      </c>
      <c r="O43" s="83">
        <v>0</v>
      </c>
      <c r="P43" s="82">
        <v>0</v>
      </c>
      <c r="Q43" s="83">
        <v>0</v>
      </c>
      <c r="R43" s="82">
        <v>0</v>
      </c>
      <c r="S43" s="91">
        <v>0</v>
      </c>
      <c r="T43" s="82">
        <v>0</v>
      </c>
      <c r="U43" s="83">
        <v>0</v>
      </c>
      <c r="V43" s="89">
        <v>0</v>
      </c>
      <c r="W43" s="90">
        <v>0</v>
      </c>
      <c r="X43" s="82">
        <v>0</v>
      </c>
      <c r="Y43" s="83">
        <v>0</v>
      </c>
      <c r="Z43" s="44">
        <v>0</v>
      </c>
      <c r="AA43" s="45">
        <v>0</v>
      </c>
      <c r="AB43" s="44">
        <v>0</v>
      </c>
      <c r="AC43" s="13">
        <v>0</v>
      </c>
      <c r="AD43" s="44">
        <v>0</v>
      </c>
      <c r="AE43" s="13">
        <v>0</v>
      </c>
      <c r="AF43" s="44">
        <v>0</v>
      </c>
      <c r="AG43" s="13">
        <v>0</v>
      </c>
      <c r="AH43" s="44">
        <v>0</v>
      </c>
      <c r="AI43" s="13">
        <v>0</v>
      </c>
      <c r="AJ43" s="44">
        <v>0</v>
      </c>
      <c r="AK43" s="13">
        <v>0</v>
      </c>
      <c r="AL43" s="55">
        <v>0</v>
      </c>
      <c r="AM43" s="56">
        <v>0</v>
      </c>
    </row>
    <row r="44" spans="2:39" ht="28.8">
      <c r="B44" s="1">
        <v>40</v>
      </c>
      <c r="C44" s="52"/>
      <c r="D44" s="82">
        <v>0</v>
      </c>
      <c r="E44" s="83">
        <v>0</v>
      </c>
      <c r="F44" s="82">
        <v>0</v>
      </c>
      <c r="G44" s="83">
        <v>0</v>
      </c>
      <c r="H44" s="82">
        <v>0</v>
      </c>
      <c r="I44" s="83">
        <v>0</v>
      </c>
      <c r="J44" s="82">
        <v>0</v>
      </c>
      <c r="K44" s="83">
        <v>0</v>
      </c>
      <c r="L44" s="82">
        <v>0</v>
      </c>
      <c r="M44" s="83">
        <v>0</v>
      </c>
      <c r="N44" s="82">
        <v>0</v>
      </c>
      <c r="O44" s="83">
        <v>0</v>
      </c>
      <c r="P44" s="82">
        <v>0</v>
      </c>
      <c r="Q44" s="83">
        <v>0</v>
      </c>
      <c r="R44" s="82">
        <v>0</v>
      </c>
      <c r="S44" s="91">
        <v>0</v>
      </c>
      <c r="T44" s="82">
        <v>0</v>
      </c>
      <c r="U44" s="83">
        <v>0</v>
      </c>
      <c r="V44" s="89">
        <v>0</v>
      </c>
      <c r="W44" s="90">
        <v>0</v>
      </c>
      <c r="X44" s="82">
        <v>0</v>
      </c>
      <c r="Y44" s="83">
        <v>0</v>
      </c>
      <c r="Z44" s="44">
        <v>0</v>
      </c>
      <c r="AA44" s="45">
        <v>0</v>
      </c>
      <c r="AB44" s="44">
        <v>0</v>
      </c>
      <c r="AC44" s="13">
        <v>0</v>
      </c>
      <c r="AD44" s="44">
        <v>0</v>
      </c>
      <c r="AE44" s="13">
        <v>0</v>
      </c>
      <c r="AF44" s="44">
        <v>0</v>
      </c>
      <c r="AG44" s="13">
        <v>0</v>
      </c>
      <c r="AH44" s="44">
        <v>0</v>
      </c>
      <c r="AI44" s="13">
        <v>0</v>
      </c>
      <c r="AJ44" s="44">
        <v>0</v>
      </c>
      <c r="AK44" s="13">
        <v>0</v>
      </c>
      <c r="AL44" s="55">
        <v>0</v>
      </c>
      <c r="AM44" s="56">
        <v>0</v>
      </c>
    </row>
    <row r="45" spans="2:39" ht="28.8">
      <c r="B45" s="1">
        <v>41</v>
      </c>
      <c r="C45" s="52"/>
      <c r="D45" s="82">
        <v>0</v>
      </c>
      <c r="E45" s="83">
        <v>0</v>
      </c>
      <c r="F45" s="82">
        <v>0</v>
      </c>
      <c r="G45" s="83">
        <v>0</v>
      </c>
      <c r="H45" s="82">
        <v>0</v>
      </c>
      <c r="I45" s="83">
        <v>0</v>
      </c>
      <c r="J45" s="82">
        <v>0</v>
      </c>
      <c r="K45" s="83">
        <v>0</v>
      </c>
      <c r="L45" s="82">
        <v>0</v>
      </c>
      <c r="M45" s="83">
        <v>0</v>
      </c>
      <c r="N45" s="82">
        <v>0</v>
      </c>
      <c r="O45" s="83">
        <v>0</v>
      </c>
      <c r="P45" s="82">
        <v>0</v>
      </c>
      <c r="Q45" s="83">
        <v>0</v>
      </c>
      <c r="R45" s="82">
        <v>0</v>
      </c>
      <c r="S45" s="91">
        <v>0</v>
      </c>
      <c r="T45" s="82">
        <v>0</v>
      </c>
      <c r="U45" s="83">
        <v>0</v>
      </c>
      <c r="V45" s="89">
        <v>0</v>
      </c>
      <c r="W45" s="90">
        <v>0</v>
      </c>
      <c r="X45" s="82">
        <v>0</v>
      </c>
      <c r="Y45" s="83">
        <v>0</v>
      </c>
      <c r="Z45" s="44">
        <v>0</v>
      </c>
      <c r="AA45" s="45">
        <v>0</v>
      </c>
      <c r="AB45" s="44">
        <v>0</v>
      </c>
      <c r="AC45" s="13">
        <v>0</v>
      </c>
      <c r="AD45" s="44">
        <v>0</v>
      </c>
      <c r="AE45" s="13">
        <v>0</v>
      </c>
      <c r="AF45" s="44">
        <v>0</v>
      </c>
      <c r="AG45" s="13">
        <v>0</v>
      </c>
      <c r="AH45" s="44">
        <v>0</v>
      </c>
      <c r="AI45" s="13">
        <v>0</v>
      </c>
      <c r="AJ45" s="44">
        <v>0</v>
      </c>
      <c r="AK45" s="13">
        <v>0</v>
      </c>
      <c r="AL45" s="55">
        <v>0</v>
      </c>
      <c r="AM45" s="56">
        <v>0</v>
      </c>
    </row>
    <row r="46" spans="2:39" ht="28.8">
      <c r="B46" s="1">
        <v>42</v>
      </c>
      <c r="C46" s="52"/>
      <c r="D46" s="82">
        <v>0</v>
      </c>
      <c r="E46" s="83">
        <v>0</v>
      </c>
      <c r="F46" s="82">
        <v>0</v>
      </c>
      <c r="G46" s="83">
        <v>0</v>
      </c>
      <c r="H46" s="82">
        <v>0</v>
      </c>
      <c r="I46" s="83">
        <v>0</v>
      </c>
      <c r="J46" s="82">
        <v>0</v>
      </c>
      <c r="K46" s="83">
        <v>0</v>
      </c>
      <c r="L46" s="82">
        <v>0</v>
      </c>
      <c r="M46" s="83">
        <v>0</v>
      </c>
      <c r="N46" s="82">
        <v>0</v>
      </c>
      <c r="O46" s="83">
        <v>0</v>
      </c>
      <c r="P46" s="82">
        <v>0</v>
      </c>
      <c r="Q46" s="83">
        <v>0</v>
      </c>
      <c r="R46" s="82">
        <v>0</v>
      </c>
      <c r="S46" s="91">
        <v>0</v>
      </c>
      <c r="T46" s="82">
        <v>0</v>
      </c>
      <c r="U46" s="83">
        <v>0</v>
      </c>
      <c r="V46" s="89">
        <v>0</v>
      </c>
      <c r="W46" s="90">
        <v>0</v>
      </c>
      <c r="X46" s="82">
        <v>0</v>
      </c>
      <c r="Y46" s="83">
        <v>0</v>
      </c>
      <c r="Z46" s="44">
        <v>0</v>
      </c>
      <c r="AA46" s="45">
        <v>0</v>
      </c>
      <c r="AB46" s="44">
        <v>0</v>
      </c>
      <c r="AC46" s="13">
        <v>0</v>
      </c>
      <c r="AD46" s="44">
        <v>0</v>
      </c>
      <c r="AE46" s="13">
        <v>0</v>
      </c>
      <c r="AF46" s="44">
        <v>0</v>
      </c>
      <c r="AG46" s="13">
        <v>0</v>
      </c>
      <c r="AH46" s="44">
        <v>0</v>
      </c>
      <c r="AI46" s="13">
        <v>0</v>
      </c>
      <c r="AJ46" s="44">
        <v>0</v>
      </c>
      <c r="AK46" s="13">
        <v>0</v>
      </c>
      <c r="AL46" s="55">
        <v>0</v>
      </c>
      <c r="AM46" s="56">
        <v>0</v>
      </c>
    </row>
    <row r="47" spans="2:39" ht="28.8">
      <c r="B47" s="1">
        <v>43</v>
      </c>
      <c r="C47" s="52"/>
      <c r="D47" s="82">
        <v>0</v>
      </c>
      <c r="E47" s="83">
        <v>0</v>
      </c>
      <c r="F47" s="82">
        <v>0</v>
      </c>
      <c r="G47" s="83">
        <v>0</v>
      </c>
      <c r="H47" s="82">
        <v>0</v>
      </c>
      <c r="I47" s="83">
        <v>0</v>
      </c>
      <c r="J47" s="82">
        <v>0</v>
      </c>
      <c r="K47" s="83">
        <v>0</v>
      </c>
      <c r="L47" s="82">
        <v>0</v>
      </c>
      <c r="M47" s="83">
        <v>0</v>
      </c>
      <c r="N47" s="82">
        <v>0</v>
      </c>
      <c r="O47" s="83">
        <v>0</v>
      </c>
      <c r="P47" s="82">
        <v>0</v>
      </c>
      <c r="Q47" s="83">
        <v>0</v>
      </c>
      <c r="R47" s="82">
        <v>0</v>
      </c>
      <c r="S47" s="91">
        <v>0</v>
      </c>
      <c r="T47" s="82">
        <v>0</v>
      </c>
      <c r="U47" s="83">
        <v>0</v>
      </c>
      <c r="V47" s="89">
        <v>0</v>
      </c>
      <c r="W47" s="90">
        <v>0</v>
      </c>
      <c r="X47" s="82">
        <v>0</v>
      </c>
      <c r="Y47" s="83">
        <v>0</v>
      </c>
      <c r="Z47" s="44">
        <v>0</v>
      </c>
      <c r="AA47" s="45">
        <v>0</v>
      </c>
      <c r="AB47" s="44">
        <v>0</v>
      </c>
      <c r="AC47" s="13">
        <v>0</v>
      </c>
      <c r="AD47" s="44">
        <v>0</v>
      </c>
      <c r="AE47" s="13">
        <v>0</v>
      </c>
      <c r="AF47" s="44">
        <v>0</v>
      </c>
      <c r="AG47" s="13">
        <v>0</v>
      </c>
      <c r="AH47" s="44">
        <v>0</v>
      </c>
      <c r="AI47" s="13">
        <v>0</v>
      </c>
      <c r="AJ47" s="44">
        <v>0</v>
      </c>
      <c r="AK47" s="13">
        <v>0</v>
      </c>
      <c r="AL47" s="55">
        <v>0</v>
      </c>
      <c r="AM47" s="56">
        <v>0</v>
      </c>
    </row>
    <row r="48" spans="2:39" ht="28.8">
      <c r="B48" s="1">
        <v>44</v>
      </c>
      <c r="C48" s="52"/>
      <c r="D48" s="82">
        <v>0</v>
      </c>
      <c r="E48" s="83">
        <v>0</v>
      </c>
      <c r="F48" s="82">
        <v>0</v>
      </c>
      <c r="G48" s="83">
        <v>0</v>
      </c>
      <c r="H48" s="82">
        <v>0</v>
      </c>
      <c r="I48" s="83">
        <v>0</v>
      </c>
      <c r="J48" s="82">
        <v>0</v>
      </c>
      <c r="K48" s="83">
        <v>0</v>
      </c>
      <c r="L48" s="82">
        <v>0</v>
      </c>
      <c r="M48" s="83">
        <v>0</v>
      </c>
      <c r="N48" s="82">
        <v>0</v>
      </c>
      <c r="O48" s="83">
        <v>0</v>
      </c>
      <c r="P48" s="82">
        <v>0</v>
      </c>
      <c r="Q48" s="83">
        <v>0</v>
      </c>
      <c r="R48" s="82">
        <v>0</v>
      </c>
      <c r="S48" s="91">
        <v>0</v>
      </c>
      <c r="T48" s="82">
        <v>0</v>
      </c>
      <c r="U48" s="83">
        <v>0</v>
      </c>
      <c r="V48" s="89">
        <v>0</v>
      </c>
      <c r="W48" s="90">
        <v>0</v>
      </c>
      <c r="X48" s="82">
        <v>0</v>
      </c>
      <c r="Y48" s="83">
        <v>0</v>
      </c>
      <c r="Z48" s="44">
        <v>0</v>
      </c>
      <c r="AA48" s="45">
        <v>0</v>
      </c>
      <c r="AB48" s="44">
        <v>0</v>
      </c>
      <c r="AC48" s="13">
        <v>0</v>
      </c>
      <c r="AD48" s="44">
        <v>0</v>
      </c>
      <c r="AE48" s="13">
        <v>0</v>
      </c>
      <c r="AF48" s="44">
        <v>0</v>
      </c>
      <c r="AG48" s="13">
        <v>0</v>
      </c>
      <c r="AH48" s="44">
        <v>0</v>
      </c>
      <c r="AI48" s="13">
        <v>0</v>
      </c>
      <c r="AJ48" s="44">
        <v>0</v>
      </c>
      <c r="AK48" s="13">
        <v>0</v>
      </c>
      <c r="AL48" s="55">
        <v>0</v>
      </c>
      <c r="AM48" s="56">
        <v>0</v>
      </c>
    </row>
    <row r="49" spans="2:42" ht="28.8">
      <c r="B49" s="1">
        <v>45</v>
      </c>
      <c r="C49" s="52"/>
      <c r="D49" s="82">
        <v>0</v>
      </c>
      <c r="E49" s="83">
        <v>0</v>
      </c>
      <c r="F49" s="82">
        <v>0</v>
      </c>
      <c r="G49" s="83">
        <v>0</v>
      </c>
      <c r="H49" s="82">
        <v>0</v>
      </c>
      <c r="I49" s="83">
        <v>0</v>
      </c>
      <c r="J49" s="82">
        <v>0</v>
      </c>
      <c r="K49" s="83">
        <v>0</v>
      </c>
      <c r="L49" s="82">
        <v>0</v>
      </c>
      <c r="M49" s="83">
        <v>0</v>
      </c>
      <c r="N49" s="82">
        <v>0</v>
      </c>
      <c r="O49" s="83">
        <v>0</v>
      </c>
      <c r="P49" s="82">
        <v>0</v>
      </c>
      <c r="Q49" s="83">
        <v>0</v>
      </c>
      <c r="R49" s="82">
        <v>0</v>
      </c>
      <c r="S49" s="91">
        <v>0</v>
      </c>
      <c r="T49" s="82">
        <v>0</v>
      </c>
      <c r="U49" s="83">
        <v>0</v>
      </c>
      <c r="V49" s="89">
        <v>0</v>
      </c>
      <c r="W49" s="90">
        <v>0</v>
      </c>
      <c r="X49" s="82">
        <v>0</v>
      </c>
      <c r="Y49" s="83">
        <v>0</v>
      </c>
      <c r="Z49" s="44">
        <v>0</v>
      </c>
      <c r="AA49" s="45">
        <v>0</v>
      </c>
      <c r="AB49" s="44">
        <v>0</v>
      </c>
      <c r="AC49" s="13">
        <v>0</v>
      </c>
      <c r="AD49" s="44">
        <v>0</v>
      </c>
      <c r="AE49" s="13">
        <v>0</v>
      </c>
      <c r="AF49" s="44">
        <v>0</v>
      </c>
      <c r="AG49" s="13">
        <v>0</v>
      </c>
      <c r="AH49" s="44">
        <v>0</v>
      </c>
      <c r="AI49" s="13">
        <v>0</v>
      </c>
      <c r="AJ49" s="44">
        <v>0</v>
      </c>
      <c r="AK49" s="13">
        <v>0</v>
      </c>
      <c r="AL49" s="55">
        <v>0</v>
      </c>
      <c r="AM49" s="56">
        <v>0</v>
      </c>
    </row>
    <row r="50" spans="2:42" ht="28.8">
      <c r="B50" s="1">
        <v>46</v>
      </c>
      <c r="C50" s="52"/>
      <c r="D50" s="82">
        <v>0</v>
      </c>
      <c r="E50" s="83">
        <v>0</v>
      </c>
      <c r="F50" s="82">
        <v>0</v>
      </c>
      <c r="G50" s="83">
        <v>0</v>
      </c>
      <c r="H50" s="82">
        <v>0</v>
      </c>
      <c r="I50" s="83">
        <v>0</v>
      </c>
      <c r="J50" s="82">
        <v>0</v>
      </c>
      <c r="K50" s="83">
        <v>0</v>
      </c>
      <c r="L50" s="82">
        <v>0</v>
      </c>
      <c r="M50" s="83">
        <v>0</v>
      </c>
      <c r="N50" s="82">
        <v>0</v>
      </c>
      <c r="O50" s="83">
        <v>0</v>
      </c>
      <c r="P50" s="82">
        <v>0</v>
      </c>
      <c r="Q50" s="83">
        <v>0</v>
      </c>
      <c r="R50" s="82">
        <v>0</v>
      </c>
      <c r="S50" s="91">
        <v>0</v>
      </c>
      <c r="T50" s="82">
        <v>0</v>
      </c>
      <c r="U50" s="83">
        <v>0</v>
      </c>
      <c r="V50" s="89">
        <v>0</v>
      </c>
      <c r="W50" s="90">
        <v>0</v>
      </c>
      <c r="X50" s="82">
        <v>0</v>
      </c>
      <c r="Y50" s="83">
        <v>0</v>
      </c>
      <c r="Z50" s="44">
        <v>0</v>
      </c>
      <c r="AA50" s="45">
        <v>0</v>
      </c>
      <c r="AB50" s="44">
        <v>0</v>
      </c>
      <c r="AC50" s="13">
        <v>0</v>
      </c>
      <c r="AD50" s="44">
        <v>0</v>
      </c>
      <c r="AE50" s="13">
        <v>0</v>
      </c>
      <c r="AF50" s="44">
        <v>0</v>
      </c>
      <c r="AG50" s="13">
        <v>0</v>
      </c>
      <c r="AH50" s="44">
        <v>0</v>
      </c>
      <c r="AI50" s="13">
        <v>0</v>
      </c>
      <c r="AJ50" s="44">
        <v>0</v>
      </c>
      <c r="AK50" s="13">
        <v>0</v>
      </c>
      <c r="AL50" s="55">
        <v>0</v>
      </c>
      <c r="AM50" s="56">
        <v>0</v>
      </c>
    </row>
    <row r="51" spans="2:42" ht="29.4" thickBot="1">
      <c r="B51" s="1">
        <v>47</v>
      </c>
      <c r="C51" s="54"/>
      <c r="D51" s="82">
        <v>0</v>
      </c>
      <c r="E51" s="83">
        <v>0</v>
      </c>
      <c r="F51" s="82">
        <v>0</v>
      </c>
      <c r="G51" s="83">
        <v>0</v>
      </c>
      <c r="H51" s="82">
        <v>0</v>
      </c>
      <c r="I51" s="83">
        <v>0</v>
      </c>
      <c r="J51" s="82">
        <v>0</v>
      </c>
      <c r="K51" s="83">
        <v>0</v>
      </c>
      <c r="L51" s="82">
        <v>0</v>
      </c>
      <c r="M51" s="83">
        <v>0</v>
      </c>
      <c r="N51" s="82">
        <v>0</v>
      </c>
      <c r="O51" s="83">
        <v>0</v>
      </c>
      <c r="P51" s="82">
        <v>0</v>
      </c>
      <c r="Q51" s="83">
        <v>0</v>
      </c>
      <c r="R51" s="82">
        <v>0</v>
      </c>
      <c r="S51" s="91">
        <v>0</v>
      </c>
      <c r="T51" s="82">
        <v>0</v>
      </c>
      <c r="U51" s="83">
        <v>0</v>
      </c>
      <c r="V51" s="89">
        <v>0</v>
      </c>
      <c r="W51" s="90">
        <v>0</v>
      </c>
      <c r="X51" s="82">
        <v>0</v>
      </c>
      <c r="Y51" s="83">
        <v>0</v>
      </c>
      <c r="Z51" s="44">
        <v>0</v>
      </c>
      <c r="AA51" s="45">
        <v>0</v>
      </c>
      <c r="AB51" s="44">
        <v>0</v>
      </c>
      <c r="AC51" s="13">
        <v>0</v>
      </c>
      <c r="AD51" s="44">
        <v>0</v>
      </c>
      <c r="AE51" s="13">
        <v>0</v>
      </c>
      <c r="AF51" s="44">
        <v>0</v>
      </c>
      <c r="AG51" s="13">
        <v>0</v>
      </c>
      <c r="AH51" s="44">
        <v>0</v>
      </c>
      <c r="AI51" s="13">
        <v>0</v>
      </c>
      <c r="AJ51" s="44">
        <v>0</v>
      </c>
      <c r="AK51" s="13">
        <v>0</v>
      </c>
      <c r="AL51" s="55">
        <v>0</v>
      </c>
      <c r="AM51" s="56">
        <v>0</v>
      </c>
    </row>
    <row r="52" spans="2:42" ht="29.4" thickTop="1">
      <c r="D52" s="11">
        <f>COUNTIF(E4:E51,"&lt;&gt;0")</f>
        <v>17</v>
      </c>
      <c r="F52" s="11">
        <f>COUNTIF(G4:G50,"&lt;&gt;0")</f>
        <v>15</v>
      </c>
      <c r="G52" s="11"/>
      <c r="H52" s="11">
        <f>COUNTIF(I4:I50,"&lt;&gt;0")</f>
        <v>11</v>
      </c>
      <c r="I52" s="11"/>
      <c r="J52" s="11">
        <f>COUNTIF(K4:K50,"&lt;&gt;0")</f>
        <v>17</v>
      </c>
      <c r="K52" s="11"/>
      <c r="L52" s="11">
        <f>COUNTIF(M4:M51,"&lt;&gt;0")</f>
        <v>11</v>
      </c>
      <c r="M52" s="11"/>
      <c r="N52" s="11">
        <f>COUNTIF(O4:O51,"&lt;&gt;0")</f>
        <v>10</v>
      </c>
      <c r="O52" s="11"/>
      <c r="P52" s="11">
        <f>COUNTIF(Q4:Q50,"&lt;&gt;0")</f>
        <v>8</v>
      </c>
      <c r="Q52" s="11"/>
      <c r="R52" s="11">
        <f>COUNTIF(S4:S50,"&lt;&gt;0")</f>
        <v>0</v>
      </c>
      <c r="S52" s="11"/>
      <c r="T52" s="11">
        <f>COUNTIF(U4:U51,"&lt;&gt;0")</f>
        <v>0</v>
      </c>
      <c r="U52" s="11"/>
      <c r="V52" s="11">
        <f>COUNTIF(W4:W50,"&lt;&gt;0")</f>
        <v>0</v>
      </c>
      <c r="W52" s="11"/>
      <c r="X52" s="11">
        <f>COUNTIF(Y4:Y50,"&lt;&gt;0")</f>
        <v>0</v>
      </c>
      <c r="Y52" s="11"/>
      <c r="Z52" s="11">
        <f>COUNTIF(AA4:AA50,"&lt;&gt;0")</f>
        <v>0</v>
      </c>
      <c r="AA52" s="11"/>
      <c r="AB52" s="11">
        <f>COUNTIF(AC4:AC50,"&lt;&gt;0")</f>
        <v>0</v>
      </c>
      <c r="AC52" s="11"/>
      <c r="AD52" s="11">
        <f>COUNTIF(AE4:AE51,"&lt;&gt;0")</f>
        <v>1</v>
      </c>
      <c r="AE52" s="11"/>
      <c r="AF52" s="11">
        <f>COUNTIF(AG4:AG50,"&lt;&gt;0")</f>
        <v>2</v>
      </c>
      <c r="AJ52" s="85">
        <f>SUM(D52:AF52)*50</f>
        <v>4600</v>
      </c>
      <c r="AK52" s="86" t="s">
        <v>41</v>
      </c>
      <c r="AL52" s="11"/>
    </row>
    <row r="53" spans="2:42">
      <c r="B53"/>
      <c r="C53" s="21" t="s">
        <v>31</v>
      </c>
      <c r="D53" s="79">
        <f>D52/Generale!F6</f>
        <v>0.70833333333333337</v>
      </c>
      <c r="E53" s="79"/>
      <c r="F53" s="79">
        <f>F52/Generale!F6</f>
        <v>0.625</v>
      </c>
      <c r="G53" s="79"/>
      <c r="H53" s="79">
        <f>H52/Generale!F6</f>
        <v>0.45833333333333331</v>
      </c>
      <c r="I53" s="79"/>
      <c r="J53" s="79">
        <f>J52/Generale!F6</f>
        <v>0.70833333333333337</v>
      </c>
      <c r="K53" s="79"/>
      <c r="L53" s="79">
        <f>L52/Generale!F6</f>
        <v>0.45833333333333331</v>
      </c>
      <c r="M53" s="79"/>
      <c r="N53" s="79">
        <f>N52/Generale!F6</f>
        <v>0.41666666666666669</v>
      </c>
      <c r="O53" s="79"/>
      <c r="P53" s="79">
        <f>P52/Generale!F6</f>
        <v>0.33333333333333331</v>
      </c>
      <c r="Q53" s="79"/>
      <c r="R53" s="79">
        <f>R52/Generale!F6</f>
        <v>0</v>
      </c>
      <c r="S53" s="79"/>
      <c r="T53" s="79">
        <f>T52/Generale!F6</f>
        <v>0</v>
      </c>
      <c r="U53" s="79"/>
      <c r="V53" s="79">
        <f>V52/Generale!F6</f>
        <v>0</v>
      </c>
      <c r="W53" s="79"/>
    </row>
    <row r="54" spans="2:42" ht="33.6">
      <c r="B54"/>
      <c r="C54" s="21" t="s">
        <v>32</v>
      </c>
      <c r="D54" s="11">
        <f>SUM(D4:D50)</f>
        <v>593.95000000000005</v>
      </c>
      <c r="F54" s="11">
        <f>SUM(F4:F50)</f>
        <v>478</v>
      </c>
      <c r="H54" s="11">
        <f>SUM(H4:H50)</f>
        <v>419</v>
      </c>
      <c r="J54" s="11">
        <f>SUM(J4:J50)</f>
        <v>632</v>
      </c>
      <c r="L54" s="11">
        <f>SUM(L4:L50)</f>
        <v>409</v>
      </c>
      <c r="N54">
        <f>SUM(N4:N50)</f>
        <v>362</v>
      </c>
      <c r="P54">
        <f>SUM(P4:P50)</f>
        <v>321.99699999999996</v>
      </c>
      <c r="R54">
        <f>SUM(R4:R50)</f>
        <v>0</v>
      </c>
      <c r="T54">
        <f>SUM(T4:T50)</f>
        <v>0</v>
      </c>
      <c r="V54">
        <f>SUM(V4:V50)</f>
        <v>0</v>
      </c>
      <c r="X54">
        <f>SUM(X4:X50)</f>
        <v>0</v>
      </c>
      <c r="Z54">
        <f>SUM(Z4:Z50)</f>
        <v>0</v>
      </c>
      <c r="AB54">
        <f>SUM(AB4:AB50)</f>
        <v>46.8</v>
      </c>
      <c r="AD54">
        <f>SUM(AD4:AD50)</f>
        <v>38.5</v>
      </c>
      <c r="AF54">
        <f>SUM(AF4:AF50)</f>
        <v>86.5</v>
      </c>
      <c r="AJ54" s="80">
        <f>SUM(D54:AG54)</f>
        <v>3387.7469999999998</v>
      </c>
      <c r="AK54" s="81" t="s">
        <v>34</v>
      </c>
    </row>
    <row r="55" spans="2:42">
      <c r="B55"/>
    </row>
    <row r="56" spans="2:42">
      <c r="B56"/>
      <c r="C56" s="21" t="s">
        <v>46</v>
      </c>
      <c r="D56" s="110">
        <f>D54/(D52*2)</f>
        <v>17.469117647058823</v>
      </c>
      <c r="E56" s="110" t="e">
        <f t="shared" ref="E56:Y56" si="0">E54/(E52*2)</f>
        <v>#DIV/0!</v>
      </c>
      <c r="F56" s="110">
        <f t="shared" si="0"/>
        <v>15.933333333333334</v>
      </c>
      <c r="G56" s="110" t="e">
        <f t="shared" si="0"/>
        <v>#DIV/0!</v>
      </c>
      <c r="H56" s="110">
        <f t="shared" si="0"/>
        <v>19.045454545454547</v>
      </c>
      <c r="I56" s="110" t="e">
        <f t="shared" si="0"/>
        <v>#DIV/0!</v>
      </c>
      <c r="J56" s="110">
        <f t="shared" si="0"/>
        <v>18.588235294117649</v>
      </c>
      <c r="K56" s="110" t="e">
        <f t="shared" si="0"/>
        <v>#DIV/0!</v>
      </c>
      <c r="L56" s="110">
        <f t="shared" si="0"/>
        <v>18.59090909090909</v>
      </c>
      <c r="M56" s="110" t="e">
        <f t="shared" si="0"/>
        <v>#DIV/0!</v>
      </c>
      <c r="N56" s="110">
        <f t="shared" si="0"/>
        <v>18.100000000000001</v>
      </c>
      <c r="O56" s="110" t="e">
        <f t="shared" si="0"/>
        <v>#DIV/0!</v>
      </c>
      <c r="P56" s="110">
        <f t="shared" si="0"/>
        <v>20.124812499999997</v>
      </c>
      <c r="Q56" s="110" t="e">
        <f t="shared" si="0"/>
        <v>#DIV/0!</v>
      </c>
      <c r="R56" s="110" t="e">
        <f t="shared" si="0"/>
        <v>#DIV/0!</v>
      </c>
      <c r="S56" s="110" t="e">
        <f t="shared" si="0"/>
        <v>#DIV/0!</v>
      </c>
      <c r="T56" s="110" t="e">
        <f t="shared" si="0"/>
        <v>#DIV/0!</v>
      </c>
      <c r="U56" s="110" t="e">
        <f t="shared" si="0"/>
        <v>#DIV/0!</v>
      </c>
      <c r="V56" s="110" t="e">
        <f t="shared" si="0"/>
        <v>#DIV/0!</v>
      </c>
      <c r="W56" s="110" t="e">
        <f t="shared" si="0"/>
        <v>#DIV/0!</v>
      </c>
      <c r="X56" s="110" t="e">
        <f t="shared" si="0"/>
        <v>#DIV/0!</v>
      </c>
      <c r="Y56" s="110" t="e">
        <f t="shared" si="0"/>
        <v>#DIV/0!</v>
      </c>
    </row>
    <row r="57" spans="2:42">
      <c r="B57"/>
      <c r="AP57" s="21"/>
    </row>
    <row r="58" spans="2:42" ht="33.6">
      <c r="B58"/>
      <c r="C58" s="21" t="s">
        <v>33</v>
      </c>
      <c r="D58" s="84">
        <f>AJ54/AJ52</f>
        <v>0.7364667391304347</v>
      </c>
      <c r="E58" s="23"/>
    </row>
  </sheetData>
  <autoFilter ref="A3:AM3" xr:uid="{00000000-0009-0000-0000-000001000000}">
    <sortState xmlns:xlrd2="http://schemas.microsoft.com/office/spreadsheetml/2017/richdata2" ref="B4:AM41">
      <sortCondition ref="C3"/>
    </sortState>
  </autoFilter>
  <mergeCells count="18">
    <mergeCell ref="AH2:AI2"/>
    <mergeCell ref="C1:O1"/>
    <mergeCell ref="AL2:AM2"/>
    <mergeCell ref="AJ2:AK2"/>
    <mergeCell ref="AF2:AG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Generale</vt:lpstr>
      <vt:lpstr>COMPILATORE</vt:lpstr>
    </vt:vector>
  </TitlesOfParts>
  <Company>Telecom Italia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 Priore Fabrizio</dc:creator>
  <cp:lastModifiedBy>gabriele bernasconi</cp:lastModifiedBy>
  <cp:lastPrinted>2022-05-10T09:07:40Z</cp:lastPrinted>
  <dcterms:created xsi:type="dcterms:W3CDTF">2017-07-20T06:03:23Z</dcterms:created>
  <dcterms:modified xsi:type="dcterms:W3CDTF">2026-10-07T08:43:27Z</dcterms:modified>
</cp:coreProperties>
</file>